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tabRatio="883" activeTab="0"/>
  </bookViews>
  <sheets>
    <sheet name="Balanço Orçamentário" sheetId="1" r:id="rId1"/>
    <sheet name="Função e Subfunção" sheetId="2" r:id="rId2"/>
    <sheet name="Tatuiprev" sheetId="3" r:id="rId3"/>
    <sheet name="Restos a Pagar" sheetId="4" r:id="rId4"/>
    <sheet name="Receita Corrente Líquida" sheetId="5" r:id="rId5"/>
    <sheet name="Resultado Primário" sheetId="6" r:id="rId6"/>
    <sheet name="Resultado Nominal" sheetId="7" r:id="rId7"/>
  </sheets>
  <definedNames/>
  <calcPr fullCalcOnLoad="1"/>
</workbook>
</file>

<file path=xl/sharedStrings.xml><?xml version="1.0" encoding="utf-8"?>
<sst xmlns="http://schemas.openxmlformats.org/spreadsheetml/2006/main" count="658" uniqueCount="503">
  <si>
    <t>PREFEITURA MUNICIPAL DE TATUI</t>
  </si>
  <si>
    <t>DEPARTAMENTO DE FINANÇAS</t>
  </si>
  <si>
    <t>SETOR CONTÁBIL</t>
  </si>
  <si>
    <t xml:space="preserve">RREO - Anexo I (LRF, Art. 52, inciso I, alíneas "a" e "b" do inciso II e § 1º) </t>
  </si>
  <si>
    <t>RECEITAS REALIZADAS</t>
  </si>
  <si>
    <t>CAMPO</t>
  </si>
  <si>
    <t>RECEITAS</t>
  </si>
  <si>
    <t>RECEITAS (EXCETO INTRAORÇAMENTÁRIAS)(I)</t>
  </si>
  <si>
    <t xml:space="preserve">  RECEITAS CORRENTES</t>
  </si>
  <si>
    <t xml:space="preserve">    RECEITA TRIBUTÁRIA</t>
  </si>
  <si>
    <t xml:space="preserve">      Impostos</t>
  </si>
  <si>
    <t xml:space="preserve">      Taxas</t>
  </si>
  <si>
    <t xml:space="preserve">    RECEITA DE CONTRIBUIÇÕES</t>
  </si>
  <si>
    <t xml:space="preserve">      Contribuições Sociais</t>
  </si>
  <si>
    <t xml:space="preserve">    RECEITA PATRIMONIAL</t>
  </si>
  <si>
    <t xml:space="preserve">      Receitas de Valores Mobiliários</t>
  </si>
  <si>
    <t xml:space="preserve">    RECEITA DE SERVIÇOS</t>
  </si>
  <si>
    <t xml:space="preserve">    TRANSFERÊNCIAS CORRENTES</t>
  </si>
  <si>
    <t xml:space="preserve">      Transferências Intergovernamentais</t>
  </si>
  <si>
    <t xml:space="preserve">      Transferências de Instituições Privadas</t>
  </si>
  <si>
    <t xml:space="preserve">      Transferências de Pessoas</t>
  </si>
  <si>
    <t xml:space="preserve">      Transferências de Convênios</t>
  </si>
  <si>
    <t xml:space="preserve">    OUTRAS RECEITAS CORRENTES</t>
  </si>
  <si>
    <t xml:space="preserve">      Multas e Juros de Mora</t>
  </si>
  <si>
    <t xml:space="preserve">      Indenizações e Restituições</t>
  </si>
  <si>
    <t xml:space="preserve">      Receita da Dívida Ativa</t>
  </si>
  <si>
    <t xml:space="preserve">      Receitas Correntes Diversas</t>
  </si>
  <si>
    <t xml:space="preserve">  RECEITAS DE CAPITAL</t>
  </si>
  <si>
    <t xml:space="preserve">    OPERAÇÕES DE CRÉDITO</t>
  </si>
  <si>
    <t xml:space="preserve">      Operações de Crédito Internas</t>
  </si>
  <si>
    <t xml:space="preserve">    TRANSFERÊNCIAS DE CAPITAL</t>
  </si>
  <si>
    <t xml:space="preserve">      Transferências de Convênios - Rec. Capital</t>
  </si>
  <si>
    <t>RECEITAS INTRA-ORÇAMENTÁRIAS (II)</t>
  </si>
  <si>
    <t>SUBTOTAL DAS RECEITAS (III) = (I+II)</t>
  </si>
  <si>
    <t>DÉFICIT (VI)</t>
  </si>
  <si>
    <t>TOTAL (VII) = (V+VI)</t>
  </si>
  <si>
    <t xml:space="preserve">  Superávit Financeiro</t>
  </si>
  <si>
    <t>DESPESAS</t>
  </si>
  <si>
    <t xml:space="preserve">    INVESTIMENTOS</t>
  </si>
  <si>
    <t>DESPESAS (EXCETO INTRAORÇAMENTÁRIAS)(VIII)</t>
  </si>
  <si>
    <t xml:space="preserve">  DESPESAS CORRENTE</t>
  </si>
  <si>
    <t xml:space="preserve">    PESSOAL E ENCARGOS SOCIAIS</t>
  </si>
  <si>
    <t xml:space="preserve">    JUROS E ENCARGOS DA DÍVIDA</t>
  </si>
  <si>
    <t xml:space="preserve">    OUTRAS DESPESAS CORRENTES</t>
  </si>
  <si>
    <t xml:space="preserve">  DESPESAS DE CAPITAL</t>
  </si>
  <si>
    <t xml:space="preserve">    AMORTIZAÇÃO DA DÍVIDA</t>
  </si>
  <si>
    <t xml:space="preserve">  RESERVA DE CONTINGÊNCIA</t>
  </si>
  <si>
    <t xml:space="preserve">  RESERVA DO RPPS</t>
  </si>
  <si>
    <t>DESPESAS INTRA-ORÇAMENTÁRIAS (IX)</t>
  </si>
  <si>
    <t>SUBTOTAL DAS DESPESAS (X) = (VIII+IX)</t>
  </si>
  <si>
    <t>AMORTIZAÇÃO DA DÍVIDA/REFINANCIAMENTO (XI)</t>
  </si>
  <si>
    <t xml:space="preserve">  Amortização da Dívida Interna</t>
  </si>
  <si>
    <t xml:space="preserve">    Dívida Mobiliária</t>
  </si>
  <si>
    <t xml:space="preserve">    Outras Dívidas</t>
  </si>
  <si>
    <t xml:space="preserve">  Amortização da Dívida Externa</t>
  </si>
  <si>
    <t xml:space="preserve">    Dívida Mobiliária - Dív. Externa</t>
  </si>
  <si>
    <t xml:space="preserve">    Outras Dívidas - Dív. Externa</t>
  </si>
  <si>
    <t>SUBTOTAL COM REFINANCIAMENTO (XII) = (X+XI)</t>
  </si>
  <si>
    <t>SUPERÁVIT (XIII)</t>
  </si>
  <si>
    <t>TOTAL (XIV) = (XII+XIII)</t>
  </si>
  <si>
    <t>DOTAÇÃO
INICIAL</t>
  </si>
  <si>
    <t>CÓDIGO</t>
  </si>
  <si>
    <t>FUNÇÃO/SUBFUNÇÃO</t>
  </si>
  <si>
    <t>DESPESAS (EXCETO INTRAORÇAMENTÁRIAS)(I)</t>
  </si>
  <si>
    <t>01</t>
  </si>
  <si>
    <t>LEGISLATIVA</t>
  </si>
  <si>
    <t>01.031</t>
  </si>
  <si>
    <t xml:space="preserve">  AÇÃO LEGISLATIVA</t>
  </si>
  <si>
    <t>01.122</t>
  </si>
  <si>
    <t xml:space="preserve">  ADMINISTRAÇÃO GERAL</t>
  </si>
  <si>
    <t>01.126</t>
  </si>
  <si>
    <t xml:space="preserve">  TECNOLOGIA DE INFORMAÇÃO</t>
  </si>
  <si>
    <t>01.128</t>
  </si>
  <si>
    <t xml:space="preserve">  FORMAÇÃO DE RECURSOS HUMANOS</t>
  </si>
  <si>
    <t>04</t>
  </si>
  <si>
    <t>ADMINISTRAÇÃO</t>
  </si>
  <si>
    <t>04.122</t>
  </si>
  <si>
    <t>04.123</t>
  </si>
  <si>
    <t xml:space="preserve">  ADMINISTRAÇÃO FINANCEIRA</t>
  </si>
  <si>
    <t>04.127</t>
  </si>
  <si>
    <t xml:space="preserve">  ORDENAMENTO TERRITORIAL</t>
  </si>
  <si>
    <t>04.128</t>
  </si>
  <si>
    <t>04.129</t>
  </si>
  <si>
    <t xml:space="preserve">  ADMINISTRAÇÃO DE RECEITAS</t>
  </si>
  <si>
    <t xml:space="preserve">  ENSINO PROFISSIONAL</t>
  </si>
  <si>
    <t>06</t>
  </si>
  <si>
    <t>SEGURANÇA PÚBLICA</t>
  </si>
  <si>
    <t>06.128</t>
  </si>
  <si>
    <t xml:space="preserve">  FORMAÇÃO DE RECUROSOS HUMANOS</t>
  </si>
  <si>
    <t>06.182</t>
  </si>
  <si>
    <t xml:space="preserve">  DEFESA CIVIL</t>
  </si>
  <si>
    <t>08</t>
  </si>
  <si>
    <t>ASSISTÊNCIA SOCIAL</t>
  </si>
  <si>
    <t>08.241</t>
  </si>
  <si>
    <t xml:space="preserve">  ASSISTÊNCIA AO IDOSO</t>
  </si>
  <si>
    <t>08.242</t>
  </si>
  <si>
    <t xml:space="preserve">  ASSISTÊNCIA AO PORTADOR DEFICIÊNCIA</t>
  </si>
  <si>
    <t>08.243</t>
  </si>
  <si>
    <t xml:space="preserve">  ASSISTÊNCIA A CRIANÇA E ADOLESCENTE</t>
  </si>
  <si>
    <t>08.244</t>
  </si>
  <si>
    <t xml:space="preserve">  ASSISTÊNCIA COMUNITÁRIA</t>
  </si>
  <si>
    <t>08.306</t>
  </si>
  <si>
    <t xml:space="preserve">  ALIMENTAÇÃO E NUTRIÇÃO</t>
  </si>
  <si>
    <t>09</t>
  </si>
  <si>
    <t>PREVIDÊNCIA SOCIAL</t>
  </si>
  <si>
    <t>09.272</t>
  </si>
  <si>
    <t xml:space="preserve">  PREVIDENCIA DO REGIME ESTATUTARIO</t>
  </si>
  <si>
    <t>10</t>
  </si>
  <si>
    <t>SAÚDE</t>
  </si>
  <si>
    <t>10.122</t>
  </si>
  <si>
    <t xml:space="preserve">  ADMINISTRACAO GERAL</t>
  </si>
  <si>
    <t>10.128</t>
  </si>
  <si>
    <t xml:space="preserve">  FORMACAO DE RECURSOS HUMANOS</t>
  </si>
  <si>
    <t>10.301</t>
  </si>
  <si>
    <t xml:space="preserve">  ATENCAO BASICA</t>
  </si>
  <si>
    <t>10.302</t>
  </si>
  <si>
    <t xml:space="preserve">  ASSIST.HOSPITALAR E AMBULATORIAL</t>
  </si>
  <si>
    <t>10.303</t>
  </si>
  <si>
    <t xml:space="preserve">  SUPORTE PROFILATICO E TERAPEUTICO</t>
  </si>
  <si>
    <t>10.304</t>
  </si>
  <si>
    <t xml:space="preserve">  VIGILANCIA SANITARIA</t>
  </si>
  <si>
    <t>10.305</t>
  </si>
  <si>
    <t xml:space="preserve">  VIGILANCIA EPIDEMIOLOGICA</t>
  </si>
  <si>
    <t xml:space="preserve">  FOMENTO AO TRABALHO</t>
  </si>
  <si>
    <t>12</t>
  </si>
  <si>
    <t>EDUCAÇÃO</t>
  </si>
  <si>
    <t>12.122</t>
  </si>
  <si>
    <t>12.306</t>
  </si>
  <si>
    <t xml:space="preserve">  ALIMENTACAO E NUTRICAO</t>
  </si>
  <si>
    <t>12.361</t>
  </si>
  <si>
    <t xml:space="preserve">  ENSINO FUNDAMENTAL</t>
  </si>
  <si>
    <t>12.364</t>
  </si>
  <si>
    <t xml:space="preserve">  ENSINO SUPERIOR</t>
  </si>
  <si>
    <t>12.365</t>
  </si>
  <si>
    <t xml:space="preserve">  EDUCACAO INFANTIL</t>
  </si>
  <si>
    <t>12.366</t>
  </si>
  <si>
    <t xml:space="preserve">  EDUCACAO DE JOVENS E ADULTOS</t>
  </si>
  <si>
    <t>12.367</t>
  </si>
  <si>
    <t xml:space="preserve">  EDUCACAO ESPECIAL</t>
  </si>
  <si>
    <t>12.541</t>
  </si>
  <si>
    <t xml:space="preserve">  PRESERVAÇÃO E CONSERVAÇÃO AMBIENTAL</t>
  </si>
  <si>
    <t>13</t>
  </si>
  <si>
    <t>CULTURA</t>
  </si>
  <si>
    <t>13.391</t>
  </si>
  <si>
    <t xml:space="preserve">  PATRIMONIO HIST.,ART.E ARQUEOLOGICO</t>
  </si>
  <si>
    <t>13.392</t>
  </si>
  <si>
    <t xml:space="preserve">  DIFUSAO CULTURAL</t>
  </si>
  <si>
    <t>15</t>
  </si>
  <si>
    <t>URBANISMO</t>
  </si>
  <si>
    <t>15.451</t>
  </si>
  <si>
    <t xml:space="preserve">  INFRA-ESTRUTURA URBANA</t>
  </si>
  <si>
    <t>15.452</t>
  </si>
  <si>
    <t xml:space="preserve">  SERVICOS URBANOS</t>
  </si>
  <si>
    <t>16</t>
  </si>
  <si>
    <t>HABITAÇÃO</t>
  </si>
  <si>
    <t>16.482</t>
  </si>
  <si>
    <t xml:space="preserve">  HABITACAO URBANA</t>
  </si>
  <si>
    <t>17</t>
  </si>
  <si>
    <t>SANEAMENTO</t>
  </si>
  <si>
    <t>17.511</t>
  </si>
  <si>
    <t xml:space="preserve">  SANEAMENTO BASICO RURAL</t>
  </si>
  <si>
    <t>18</t>
  </si>
  <si>
    <t>GESTÃO AMBIENTAL</t>
  </si>
  <si>
    <t>18.122</t>
  </si>
  <si>
    <t>18.128</t>
  </si>
  <si>
    <t>18.541</t>
  </si>
  <si>
    <t xml:space="preserve">  PRESERVACAO E CONSERVACAO AMBIENTAL</t>
  </si>
  <si>
    <t>18.542</t>
  </si>
  <si>
    <t xml:space="preserve">  CONTROLE AMBIENTAL</t>
  </si>
  <si>
    <t>18.543</t>
  </si>
  <si>
    <t xml:space="preserve">  RECUPERACAO DE AREAS DEGRADADAS</t>
  </si>
  <si>
    <t>20</t>
  </si>
  <si>
    <t>AGRICULTURA</t>
  </si>
  <si>
    <t>20.601</t>
  </si>
  <si>
    <t xml:space="preserve">  PROMOCAO DA PRODUCAO VEGETAL</t>
  </si>
  <si>
    <t>20.602</t>
  </si>
  <si>
    <t xml:space="preserve">  PROMOCAO DA PRODUCAO ANIMAL</t>
  </si>
  <si>
    <t>20.606</t>
  </si>
  <si>
    <t xml:space="preserve">  EXTENSAO RURAL</t>
  </si>
  <si>
    <t>20.782</t>
  </si>
  <si>
    <t xml:space="preserve">  TRANSPORTE RODOVIÁRIO</t>
  </si>
  <si>
    <t>23</t>
  </si>
  <si>
    <t>COMÉRCIO E SERVIÇOS</t>
  </si>
  <si>
    <t>23.695</t>
  </si>
  <si>
    <t xml:space="preserve">  TURISMO</t>
  </si>
  <si>
    <t>25</t>
  </si>
  <si>
    <t>ENERGIA</t>
  </si>
  <si>
    <t>25.752</t>
  </si>
  <si>
    <t xml:space="preserve">  ENERGIA ELETRICA</t>
  </si>
  <si>
    <t>26</t>
  </si>
  <si>
    <t>TRANSPORTE</t>
  </si>
  <si>
    <t>26.122</t>
  </si>
  <si>
    <t>26.782</t>
  </si>
  <si>
    <t xml:space="preserve">  TRANSPORTE RODOVIARIO</t>
  </si>
  <si>
    <t>27</t>
  </si>
  <si>
    <t>DESPORTO E LAZER</t>
  </si>
  <si>
    <t>27.811</t>
  </si>
  <si>
    <t xml:space="preserve">  DESPORTO DE RENDIMENTO</t>
  </si>
  <si>
    <t>27.813</t>
  </si>
  <si>
    <t xml:space="preserve">  LAZER</t>
  </si>
  <si>
    <t>28</t>
  </si>
  <si>
    <t>ENCARGOS ESPECIAIS</t>
  </si>
  <si>
    <t>28.123</t>
  </si>
  <si>
    <t>28.843</t>
  </si>
  <si>
    <t xml:space="preserve">  SERVICO DA DIVIDA INTERNA</t>
  </si>
  <si>
    <t>28.846</t>
  </si>
  <si>
    <t xml:space="preserve">  OUTROS ENCARGOS ESPECIAIS</t>
  </si>
  <si>
    <t>RESERVA DE CONTINGÊNCIA</t>
  </si>
  <si>
    <t>RESERVA DO RPPS</t>
  </si>
  <si>
    <t>DESPESAS INTRA-ORÇAMENTÁRIAS (II)</t>
  </si>
  <si>
    <t>TOTAL (III) = (I + II)</t>
  </si>
  <si>
    <t>PREVISÃO INICIAL</t>
  </si>
  <si>
    <t>PREVISÃO ATUALIZADA</t>
  </si>
  <si>
    <t>No Bimestre</t>
  </si>
  <si>
    <t>Até o Bimestre 2013</t>
  </si>
  <si>
    <t>RECEITAS PREVIDENCIÁRIAS - RPPS (EXCETO INTRA-ORÇAMENTÁRIAS) (I) = (2+21-25)</t>
  </si>
  <si>
    <t xml:space="preserve">    RECEITAS CORRENTES = (3+12+13+17+18)</t>
  </si>
  <si>
    <t xml:space="preserve">        Receita de Contribuições dos Segurados = (4+8)</t>
  </si>
  <si>
    <t xml:space="preserve">            Pessoal Civil = (5+6+7)</t>
  </si>
  <si>
    <t xml:space="preserve">                Ativo</t>
  </si>
  <si>
    <t xml:space="preserve">                Inativo</t>
  </si>
  <si>
    <t xml:space="preserve">                Pensionista</t>
  </si>
  <si>
    <t xml:space="preserve">            Pessoal Militar = (9+10+11)</t>
  </si>
  <si>
    <t xml:space="preserve">        Outras Receitas de Contribuições</t>
  </si>
  <si>
    <t xml:space="preserve">        Receita Patrimonial = (14+15+16)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</si>
  <si>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</si>
  <si>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</si>
  <si>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</si>
  <si>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</si>
  <si>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Outras Receitas Correntes = (19+20)</t>
  </si>
  <si>
    <t xml:space="preserve">            Compensação Previdenciária do RGPS para o RPPS</t>
  </si>
  <si>
    <t xml:space="preserve">            Demais Receitas Correntes</t>
  </si>
  <si>
    <t xml:space="preserve">    RECEITAS DE CAPITAL = (22+23+24)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</si>
  <si>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</si>
  <si>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</si>
  <si>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</si>
  <si>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(-) DEDUÇÕES DA RECEITA</t>
  </si>
  <si>
    <t>RECEITAS PREVIDENCIÁRIAS - RPPS (INTRA-ORÇAMENTÁRIAS)(II)</t>
  </si>
  <si>
    <t>TOTAL DAS RECEITAS PREVIDENCIÁRIAS - RPPS (III) = (I+II) = (1+26)</t>
  </si>
  <si>
    <t>DOTAÇÃO ATUALIZADA</t>
  </si>
  <si>
    <t>DESPESAS PREVIDENCIÁRIAS - RPPS (EXCETO INTRA-ORÇAMENTÁRIAS)(IV) = (29+32)</t>
  </si>
  <si>
    <t xml:space="preserve">    ADMINISTRAÇÃO = (30+31)</t>
  </si>
  <si>
    <t xml:space="preserve">        Despesas Correntes</t>
  </si>
  <si>
    <t xml:space="preserve">        Despesas de Capital</t>
  </si>
  <si>
    <t xml:space="preserve">    PREVIDÊNCIA = (33+37+41)</t>
  </si>
  <si>
    <t xml:space="preserve">        Pessoal Civil = (34+35+36)</t>
  </si>
  <si>
    <t xml:space="preserve">            Aposentadorias</t>
  </si>
  <si>
    <t xml:space="preserve">            Pensões</t>
  </si>
  <si>
    <t xml:space="preserve">            Outros Beneficios Previdenciários</t>
  </si>
  <si>
    <t xml:space="preserve">        Pessoal Militar = (38+39+40)</t>
  </si>
  <si>
    <t xml:space="preserve">            Reformas</t>
  </si>
  <si>
    <t xml:space="preserve">        Outras Despesas Previdenciárias = (42+43)</t>
  </si>
  <si>
    <t xml:space="preserve">            Compensação Prvidenciária do RPPS para o RGPS</t>
  </si>
  <si>
    <t xml:space="preserve">            Demais Despesas Previdenciárias</t>
  </si>
  <si>
    <t>DESPESAS PREVIDENCIÁRIAS - RPPS (INTRA-ORÇAMENTÁRIAS)(V)</t>
  </si>
  <si>
    <t>TOTAL DAS DESPESAS PREVIDENCIÁRIAS - RPPS(VI) = (IV+V) = (28+44)</t>
  </si>
  <si>
    <t>RESULTADO PREVIDENCIÁRIO (VII) = (III-VI) = (27-45)</t>
  </si>
  <si>
    <t>APORTES DE RECURSOS PARA O REGIME PRÓPRIO DE PREVIDÊNCIA DO SERVIDOR</t>
  </si>
  <si>
    <t>TOTAL DOS APORTES PARA O RPPS = (48+52)</t>
  </si>
  <si>
    <t xml:space="preserve">    Plano Financeiro = (49+50+51)</t>
  </si>
  <si>
    <t xml:space="preserve">        Recursos para Cobertura Insuficiências Financeiras</t>
  </si>
  <si>
    <t xml:space="preserve">        Recursos para Formação de Reserva</t>
  </si>
  <si>
    <t xml:space="preserve">        Outros Aportes para o RPPS</t>
  </si>
  <si>
    <t xml:space="preserve">    Plano Previdenciário = (53+54+55)</t>
  </si>
  <si>
    <t xml:space="preserve">        Recursos para Cobertura de Déficit Financeiro</t>
  </si>
  <si>
    <t xml:space="preserve">        Recursos para Cobertura de Déficit Atuarial</t>
  </si>
  <si>
    <t xml:space="preserve">        Outros Aportes para O RPPS</t>
  </si>
  <si>
    <t>RESERVA ORÇAMENTÁRIA DO RPPS</t>
  </si>
  <si>
    <t>VALOR</t>
  </si>
  <si>
    <t>BENS E DIREITOS DO RPPS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</si>
  <si>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</si>
  <si>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</si>
  <si>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</si>
  <si>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</si>
  <si>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</si>
  <si>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 = (62+74+75+76)</t>
  </si>
  <si>
    <t xml:space="preserve">    Receita de Contribuições = (63+72+73)</t>
  </si>
  <si>
    <t xml:space="preserve">        Patronal = (64+68)</t>
  </si>
  <si>
    <t xml:space="preserve">            Pessoal Civil = (65+66+67)</t>
  </si>
  <si>
    <t xml:space="preserve">            Pessoal Militar = (69+70+71)</t>
  </si>
  <si>
    <t xml:space="preserve">        Para Cobertura de Déficit Atuarial</t>
  </si>
  <si>
    <t xml:space="preserve">        Em Regime de Débitos e Parcelamentos</t>
  </si>
  <si>
    <t xml:space="preserve">    Receita Patrimonial</t>
  </si>
  <si>
    <t xml:space="preserve">    Receita de Serviço</t>
  </si>
  <si>
    <t xml:space="preserve">    Outras Receitas Correntes</t>
  </si>
  <si>
    <t>RECEITAS DE CAPITAL (IX) = (78+79+80)</t>
  </si>
  <si>
    <t xml:space="preserve">    Alienação de Bens</t>
  </si>
  <si>
    <t xml:space="preserve">    Amortização de Empréstimos</t>
  </si>
  <si>
    <t xml:space="preserve">    Outras Receitas de Capital</t>
  </si>
  <si>
    <t>(-) DEDUÇÕES DA RECEITA (X)</t>
  </si>
  <si>
    <t>TOTAL DAS RECEITAS PREVIDENCIÁRIAS INTRA-ORÇAMENTÁRIAS (XI) = (VIII+IX-X) = (61+77-81)</t>
  </si>
  <si>
    <t>DESPESAS INTRA-ORÇAMENTÁRIAS - RPPS</t>
  </si>
  <si>
    <t>Até o Bimestre</t>
  </si>
  <si>
    <t>ADMINISTRAÇÃO (XII) = (84+85)</t>
  </si>
  <si>
    <t xml:space="preserve">    Despesas Correntes</t>
  </si>
  <si>
    <t xml:space="preserve">    Despesas de Capital</t>
  </si>
  <si>
    <t>TOTAL DAS DESPESAS PREVIDENCIÁRIAS INTRA-ORÇAMENTÁRIAS (XIII) = (XII) = (83)</t>
  </si>
  <si>
    <t>José Manoel Correa Coelho - Manú</t>
  </si>
  <si>
    <t>João Donizetti da Costa</t>
  </si>
  <si>
    <t xml:space="preserve">     Rafael Menezes</t>
  </si>
  <si>
    <t xml:space="preserve">               Prefeito Municipal </t>
  </si>
  <si>
    <t xml:space="preserve">    TC 1SP 181653/0-7</t>
  </si>
  <si>
    <t>Resp.Controle Interno</t>
  </si>
  <si>
    <t>RECEITAS CORRENTES</t>
  </si>
  <si>
    <t>Especificações</t>
  </si>
  <si>
    <t>Total</t>
  </si>
  <si>
    <t>RECEITA TRIBUTARIA</t>
  </si>
  <si>
    <t>RECEITA DE CONTRIBUICOES</t>
  </si>
  <si>
    <t>RECEITA PATRIMONIAL</t>
  </si>
  <si>
    <t>RECEITA DE SERVIÇOS</t>
  </si>
  <si>
    <t>TRANSFERENCIAS CORRENTES</t>
  </si>
  <si>
    <t>OUTRAS RECEITAS CORRENTES</t>
  </si>
  <si>
    <t>TOTAL RECEITAS CORRENTES</t>
  </si>
  <si>
    <t>DEDUÇÕES</t>
  </si>
  <si>
    <t>Contribuição do Servidor a R.P.P.S</t>
  </si>
  <si>
    <t>Receitas de Compensação Previdenciária</t>
  </si>
  <si>
    <t>Restos a Pagar Cancelados</t>
  </si>
  <si>
    <t>RESULTADO DO FUNDEB</t>
  </si>
  <si>
    <t>TOTAL DEDUÇÕES</t>
  </si>
  <si>
    <t>FUNDEB</t>
  </si>
  <si>
    <t>FUNDEB RECEBIDO</t>
  </si>
  <si>
    <t>FUNDEB RETIDO</t>
  </si>
  <si>
    <t>RECEITA CORRENTE LÍQUIDA</t>
  </si>
  <si>
    <t>RREO - Anexo VI (LRF, Art. 53, inciso III)</t>
  </si>
  <si>
    <t>RECEITAS REALIZADA</t>
  </si>
  <si>
    <t>RECEITAS PRIMÁRIAS</t>
  </si>
  <si>
    <t>RECEITAS PRIMÁRIAS CORRENTES(I) = (2+8+11+14+19)</t>
  </si>
  <si>
    <t xml:space="preserve">    Receita Tributária = (3+4+5+6+7)</t>
  </si>
  <si>
    <t xml:space="preserve">        IPTU</t>
  </si>
  <si>
    <t xml:space="preserve">        ISS</t>
  </si>
  <si>
    <t xml:space="preserve">        ITBI</t>
  </si>
  <si>
    <t xml:space="preserve">        IRRF</t>
  </si>
  <si>
    <t xml:space="preserve">        Outras Receitas Tributárias</t>
  </si>
  <si>
    <t xml:space="preserve">    Receita de Contribuições (9+10)</t>
  </si>
  <si>
    <t xml:space="preserve">        Receitas Previdenciárias</t>
  </si>
  <si>
    <t xml:space="preserve">    Receita Patrimonial Líquida (12-13)</t>
  </si>
  <si>
    <t xml:space="preserve">        Receita Patrimonial</t>
  </si>
  <si>
    <t xml:space="preserve">        (-) Aplicações Financeiras</t>
  </si>
  <si>
    <t xml:space="preserve">    Transferências Correntes = (15+16+17+18)</t>
  </si>
  <si>
    <t xml:space="preserve">        FPM</t>
  </si>
  <si>
    <t xml:space="preserve">        ICMS</t>
  </si>
  <si>
    <t xml:space="preserve">        Convênios</t>
  </si>
  <si>
    <t xml:space="preserve">        Outras Transferências Correntes</t>
  </si>
  <si>
    <t xml:space="preserve">    Demais Receitas Correntes (20+21)</t>
  </si>
  <si>
    <t xml:space="preserve">        Dívida Ativa</t>
  </si>
  <si>
    <t xml:space="preserve">        Diversas Receitas Correntes</t>
  </si>
  <si>
    <t>RECEITAS DE CAPITAL (II) = (23+24+25+26+29)</t>
  </si>
  <si>
    <t xml:space="preserve">    Operações de Crédito (III)</t>
  </si>
  <si>
    <t xml:space="preserve">    Amortização de Empréstimos (IV)</t>
  </si>
  <si>
    <t xml:space="preserve">    Alienação de Bens (V)</t>
  </si>
  <si>
    <t xml:space="preserve">    Transferências de Capital (27+28)</t>
  </si>
  <si>
    <t xml:space="preserve">        Outras Transferências de Capital</t>
  </si>
  <si>
    <t>RECEITAS PRIMÁRIAS DE CAPITAL (VI) = (II-III-IV-V)</t>
  </si>
  <si>
    <t>RECEITA PRIMÁRIA TOTAL (VII) = (I+VI)</t>
  </si>
  <si>
    <t>DESPESAS PRIMÁRIAS</t>
  </si>
  <si>
    <t>DESPESAS CORRENTES (VIII) = (33+34+35)</t>
  </si>
  <si>
    <t xml:space="preserve">    Pessoal e Encargos Sociais</t>
  </si>
  <si>
    <t xml:space="preserve">    Juros e Encargos da Dívida (IX)</t>
  </si>
  <si>
    <t xml:space="preserve">    Outras Despesas Correntes</t>
  </si>
  <si>
    <t>DESPESAS DE CAPITAL (XI) = (38+39+43)</t>
  </si>
  <si>
    <t xml:space="preserve">    Investimentos</t>
  </si>
  <si>
    <t xml:space="preserve">    Inversões Financeiras = (40+41+42)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</si>
  <si>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</si>
  <si>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</si>
  <si>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</si>
  <si>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</si>
  <si>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(XI-XII-XIII-XIV)</t>
  </si>
  <si>
    <t>RESERVA DE CONTINGÊNCIA (XVI)</t>
  </si>
  <si>
    <t>RESERVA DO RPPS (XVII)</t>
  </si>
  <si>
    <t>DESPESA PRIMÁRIA TOTAL (XVIII) = (X+XV+XVI+XVII)</t>
  </si>
  <si>
    <t>RESULTADO PRIMÁRIO (XIX) = (VII-XVIII)</t>
  </si>
  <si>
    <t>SALDO DE EXERCÍCIOS ANTERIORES</t>
  </si>
  <si>
    <t>DISCRIMINAÇÃO DA META FISCAL</t>
  </si>
  <si>
    <t>VALOR CORRENTE</t>
  </si>
  <si>
    <t>META DE RESULTADO PRIMÁRIO FIXADA NO ANEXO DE METAS FISCAIS DA LDO PARA O EXERCÍCIO DE REFERÊNCIA</t>
  </si>
  <si>
    <t>Resp. Controle Interno</t>
  </si>
  <si>
    <t>MUNICÍPIO DE TATUÍ</t>
  </si>
  <si>
    <t>RELATÓRIO RESUMIDO DE EXECUÇÃO ORÇAMENTÁRIA</t>
  </si>
  <si>
    <t>DEMONSTRATIVO DO RESULTADO NOMINAL</t>
  </si>
  <si>
    <t>ORÇAMENTOS FISCAL E DA SEGURIDADE SOCIAL</t>
  </si>
  <si>
    <t>RREO - ANEXO II (LRF, art. 52, inciso II, ALINEA "C")</t>
  </si>
  <si>
    <t>SALDO</t>
  </si>
  <si>
    <t>ESPECIFICAÇAO</t>
  </si>
  <si>
    <t>(a)</t>
  </si>
  <si>
    <t>(b)</t>
  </si>
  <si>
    <t>(c)</t>
  </si>
  <si>
    <t>Dívida Consolidada (I)</t>
  </si>
  <si>
    <t>Deduções (II)</t>
  </si>
  <si>
    <t xml:space="preserve">    Ativo Disponivel</t>
  </si>
  <si>
    <t xml:space="preserve">    Haveres Financeiros</t>
  </si>
  <si>
    <t xml:space="preserve">    (-) Restos a Pagar Processados</t>
  </si>
  <si>
    <t>Dívida Consolidada Líquida (III) = (I - II)</t>
  </si>
  <si>
    <t>Receitas de Privatizações (IV)</t>
  </si>
  <si>
    <t>Passivos Reconhecidos (V)</t>
  </si>
  <si>
    <t>Dívida Fiscal Líquida (VI) = (III + IV - V)</t>
  </si>
  <si>
    <t>PERÍODO DE REFERÊNCIA</t>
  </si>
  <si>
    <t xml:space="preserve">ESPECIFICAÇÃO </t>
  </si>
  <si>
    <t>(c - b)</t>
  </si>
  <si>
    <t>(c - a)</t>
  </si>
  <si>
    <t>Resultado Nominal</t>
  </si>
  <si>
    <t>DISCRIMAÇÃO DA META FISCAL</t>
  </si>
  <si>
    <t xml:space="preserve">META DE RESULTADO NOMINAL FIXADO NO ANEXO DE METAS FISCAIS DA LDO </t>
  </si>
  <si>
    <t>R E G I M E   P R E V I D E N C I A R I O</t>
  </si>
  <si>
    <t>Dívida Fiscal Líquida Previdenciaria</t>
  </si>
  <si>
    <t xml:space="preserve">   Passivo Atuarial</t>
  </si>
  <si>
    <t xml:space="preserve">   Demais Dívidas</t>
  </si>
  <si>
    <t xml:space="preserve">DEDUÇÕES (VIII) </t>
  </si>
  <si>
    <t xml:space="preserve">   Disponibilidade de Caixa</t>
  </si>
  <si>
    <t xml:space="preserve">   Investimentos</t>
  </si>
  <si>
    <t xml:space="preserve">   Demais Haveres Financeiros</t>
  </si>
  <si>
    <t xml:space="preserve">   (-) Restos a Pagar Processados</t>
  </si>
  <si>
    <t>DÍVIDA CONSOLIDADA LÍQUIDA PREVIDENCIÁRIA</t>
  </si>
  <si>
    <t xml:space="preserve">PASSIVOS RECONHECIDOS </t>
  </si>
  <si>
    <t>DÍVIDA FISCAL LÍQUIDA PREVIDENCIÁRIA</t>
  </si>
  <si>
    <t>Previsão Inicial</t>
  </si>
  <si>
    <t>Receitas Realizadas</t>
  </si>
  <si>
    <t>No Bimestre (b)</t>
  </si>
  <si>
    <t>Previsão Atualizada (a)</t>
  </si>
  <si>
    <t>% (b/a)</t>
  </si>
  <si>
    <t>% (c/a)</t>
  </si>
  <si>
    <t>Créditos Adicionais (e)</t>
  </si>
  <si>
    <t>Despesa Empenhada</t>
  </si>
  <si>
    <t>Despesa Liquidadas</t>
  </si>
  <si>
    <t>Até o Bimestre          ( c )</t>
  </si>
  <si>
    <t>Saldo a Realiar         (a-c)</t>
  </si>
  <si>
    <t>Dotação Inicial      (d)</t>
  </si>
  <si>
    <t>Dotação Atualizada                    (f) = (d=e)</t>
  </si>
  <si>
    <t>P R E F E I T U R A   M U N I C I P A L   D E   T A T U I</t>
  </si>
  <si>
    <t>José Manoel Correa Coelho</t>
  </si>
  <si>
    <t>PREFEITO MUNICIPAL</t>
  </si>
  <si>
    <t xml:space="preserve">        Rafael Menezes</t>
  </si>
  <si>
    <t xml:space="preserve">    CRC 1SP 181653/0-7</t>
  </si>
  <si>
    <t>DESPESAS LIQUIDADAS</t>
  </si>
  <si>
    <t>RREO - Anexo V (LRF, Art. 53, inciso II)</t>
  </si>
  <si>
    <t>RREO - Anexo IX (LRF, Art. 53, inciso V)</t>
  </si>
  <si>
    <t>RESTOS A PAGAR PROCESSADOS</t>
  </si>
  <si>
    <t>RESTOS A PAGAR NÃO PROCESSADOS</t>
  </si>
  <si>
    <t>PODER/ÓRGÃO</t>
  </si>
  <si>
    <t>Inscritos em Exercícios Anteriores</t>
  </si>
  <si>
    <t>Inscritos em 31 de Dezembro de 2012</t>
  </si>
  <si>
    <t>PAGOS</t>
  </si>
  <si>
    <t>CANCELADOS</t>
  </si>
  <si>
    <t>LIQUIDADOS</t>
  </si>
  <si>
    <t>RESTOS A PAGAR (EXCETO INTRA-ORÇAMENTÁRIOS) (I)</t>
  </si>
  <si>
    <t xml:space="preserve">    EXECUTIVO</t>
  </si>
  <si>
    <t xml:space="preserve">        PREFEITURA MUNICIPAL</t>
  </si>
  <si>
    <t xml:space="preserve">        FUNDAÇÃO EDUCACIONAL MANOEL GUEDES</t>
  </si>
  <si>
    <t xml:space="preserve">        INST. DE PREV.MUNIC. DE TATUI-TATUIPREV</t>
  </si>
  <si>
    <t xml:space="preserve">    LEGISLATIVO</t>
  </si>
  <si>
    <t xml:space="preserve">        CÂMARA MUNICIPAL</t>
  </si>
  <si>
    <t>RESTOS A PAGAR (INTRA-ORÇAMETÁRIOS) (II)</t>
  </si>
  <si>
    <t>TOTAL (III) = (I+II)</t>
  </si>
  <si>
    <t>DESPESAS PRIMÁRIAS CORRENTES (X) = (VIII-IX)</t>
  </si>
  <si>
    <t>PREFEITURA MUNICIPAL DE TATUÍ</t>
  </si>
  <si>
    <t>Departamento de Finanças</t>
  </si>
  <si>
    <t>Setor Contábil</t>
  </si>
  <si>
    <t xml:space="preserve">                   Prefeito Municipal </t>
  </si>
  <si>
    <t>Em 31 Dez 2013</t>
  </si>
  <si>
    <t xml:space="preserve">      Contribuições de Iluminação Pública</t>
  </si>
  <si>
    <t>STN - RREO - ANEXO I - BALANÇO ORÇAMENTÁRIO - Período de Ref.: 01/01/2014 a 28/02/2014 - 1º Bimestre (Janeiro/Fevereiro)</t>
  </si>
  <si>
    <t>STN - RREO - ANEXO II - DEMONSTRATIVO DA EXECUÇÃO DAS DESPESAS POR FUNÇÃO/SUBFUNÇÃO
Período de Ref.: 01/01/2014 a 28/02/2014 - 1º Bimestre (Janeiro/Fevereiro)</t>
  </si>
  <si>
    <t>RREO - Anexo II (LRF, Art. 52, inciso II, alínea "c")</t>
  </si>
  <si>
    <t>DOTAÇÃO
ATUALIZADA
(a)</t>
  </si>
  <si>
    <t>SALDO A
LIQUIDAR
(a-b)</t>
  </si>
  <si>
    <t>NO BIMESTRE</t>
  </si>
  <si>
    <t>ATÉ O BIMESTRE</t>
  </si>
  <si>
    <t>ATÉ O BIMESTRE
(b)</t>
  </si>
  <si>
    <t>%
(b/total b)</t>
  </si>
  <si>
    <t>%
(b/a)</t>
  </si>
  <si>
    <t>02</t>
  </si>
  <si>
    <t>JUDICIÁRIA</t>
  </si>
  <si>
    <t>02.062</t>
  </si>
  <si>
    <t xml:space="preserve">  DEF.INT.PUBL.NO PROCESSO JUDICIÁRIO</t>
  </si>
  <si>
    <t>06.181</t>
  </si>
  <si>
    <t xml:space="preserve">  POLICIAMENTO</t>
  </si>
  <si>
    <t>09.122</t>
  </si>
  <si>
    <t>18.452</t>
  </si>
  <si>
    <t xml:space="preserve">  SERVIÇOS URBANOS</t>
  </si>
  <si>
    <t>22</t>
  </si>
  <si>
    <t>INDÚSTRIA</t>
  </si>
  <si>
    <t>22.334</t>
  </si>
  <si>
    <t>22.363</t>
  </si>
  <si>
    <t>22.572</t>
  </si>
  <si>
    <t xml:space="preserve">  DESENV. TECNOLOGICO E ENGENHARIA</t>
  </si>
  <si>
    <t>26.241</t>
  </si>
  <si>
    <t xml:space="preserve">  ASSISTENCIA AO IDOSO</t>
  </si>
  <si>
    <t>26.452</t>
  </si>
  <si>
    <t>27.812</t>
  </si>
  <si>
    <t xml:space="preserve">  DESPORTO COMUNITARIO</t>
  </si>
  <si>
    <r>
      <t xml:space="preserve">Obs.: </t>
    </r>
    <r>
      <rPr>
        <sz val="7"/>
        <color indexed="8"/>
        <rFont val="Tahoma"/>
        <family val="2"/>
      </rPr>
      <t>Contas intra-orçamentárias, inclusive os cálculos previstos nos cabeçalhos, deverão ser preenchidos manualmente pelo ente da Federação.</t>
    </r>
  </si>
  <si>
    <t>STN - RREO - ANEXO IV - DEMONSTRATIVO DAS RECEITAS E DESPESAS PREVIDENCIÁRIAS DO REGIME PRÓPRIO DE PREVIDÊNCIA DOS SERVIDORES - Período de Ref.: 01/01/2014 a 28/02/2014 - 1º Bimestre (Janeiro/Fevereiro) - (PCASP)</t>
  </si>
  <si>
    <t>Até o Bimestre 2014</t>
  </si>
  <si>
    <t>DOTAÇÃO INICIAL</t>
  </si>
  <si>
    <t>Em Fev 2014</t>
  </si>
  <si>
    <t>Em Janeiro 2014</t>
  </si>
  <si>
    <t>STN - RREO - ANEXO VII - DEMONSTRATIVO DE RESTOS A PAGAR POR PODER E ÓRGÃO - Período de Ref.: 01/01/2014 a 28/02/2014 - 1º Bimestre</t>
  </si>
  <si>
    <t>Inscritos em 31 de Dezembro de 2013</t>
  </si>
  <si>
    <t>DEMONSTRATIVO DE APURAÇÃO DA RCL - PERÍODO ATÉ 28/02/2014
Evolução da Receita Realizada nos Últimos Doze Meses</t>
  </si>
  <si>
    <t>STN - RREO - ANEXO VI - DEMONSTRATIVO DO RESULTADO PRIMÁRIO - Período de Ref.: 01/01/2014 a 28/02/2014 - 1º Bimestre (Janeiro/Fevereiro)</t>
  </si>
  <si>
    <t>DESPESAS EXECUTADAS</t>
  </si>
  <si>
    <t xml:space="preserve">      PREFEITO MUNICIPAL</t>
  </si>
  <si>
    <t xml:space="preserve">   CRC 1SP 181653/0-7</t>
  </si>
  <si>
    <t>Período de Referência: 1º BIMESTRE 2014  JANEIRO - FEVEREIRO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</si>
</sst>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hh\:mm\ "/>
    <numFmt numFmtId="166" formatCode="_(&quot;R$&quot;* #,##0.00_);_(&quot;R$&quot;* \(#,##0.00\);_(&quot;R$&quot;* &quot;-&quot;??_);_(@_)"/>
    <numFmt numFmtId="167" formatCode="mm/yyyy"/>
    <numFmt numFmtId="168" formatCode="_(* #,##0.00_);_(* \(#,##0.00\);_(* &quot;-&quot;??_);_(@_)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  <numFmt numFmtId="173" formatCode="#,##0.00_ ;\-#,##0.00\ "/>
    <numFmt numFmtId="174" formatCode="[$-416]dddd\,\ d&quot; de &quot;mmmm&quot; de &quot;yyyy"/>
    <numFmt numFmtId="175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6"/>
      <color indexed="8"/>
      <name val="Tahoma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Tahoma"/>
      <family val="2"/>
    </font>
    <font>
      <sz val="6"/>
      <color indexed="8"/>
      <name val="Tahoma"/>
      <family val="2"/>
    </font>
    <font>
      <b/>
      <sz val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Verdana"/>
      <family val="2"/>
    </font>
    <font>
      <b/>
      <sz val="7"/>
      <color indexed="8"/>
      <name val="Tahoma"/>
      <family val="2"/>
    </font>
    <font>
      <b/>
      <sz val="8"/>
      <color indexed="8"/>
      <name val="Arial"/>
      <family val="2"/>
    </font>
    <font>
      <b/>
      <sz val="7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Tahoma"/>
      <family val="2"/>
    </font>
    <font>
      <b/>
      <sz val="7"/>
      <color theme="1"/>
      <name val="Calibri"/>
      <family val="2"/>
    </font>
    <font>
      <b/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 vertical="top"/>
      <protection/>
    </xf>
    <xf numFmtId="0" fontId="4" fillId="0" borderId="0">
      <alignment/>
      <protection/>
    </xf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 wrapText="1" readingOrder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168" fontId="12" fillId="0" borderId="13" xfId="55" applyNumberFormat="1" applyFont="1" applyBorder="1" applyAlignment="1">
      <alignment/>
    </xf>
    <xf numFmtId="4" fontId="12" fillId="0" borderId="13" xfId="55" applyNumberFormat="1" applyFont="1" applyBorder="1" applyAlignment="1">
      <alignment/>
    </xf>
    <xf numFmtId="168" fontId="12" fillId="0" borderId="0" xfId="55" applyNumberFormat="1" applyFont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12" fillId="0" borderId="19" xfId="0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168" fontId="5" fillId="0" borderId="13" xfId="55" applyNumberFormat="1" applyFont="1" applyBorder="1" applyAlignment="1">
      <alignment/>
    </xf>
    <xf numFmtId="0" fontId="60" fillId="0" borderId="0" xfId="0" applyFont="1" applyAlignment="1">
      <alignment/>
    </xf>
    <xf numFmtId="0" fontId="7" fillId="0" borderId="0" xfId="49" applyFont="1">
      <alignment vertical="top"/>
      <protection/>
    </xf>
    <xf numFmtId="0" fontId="10" fillId="0" borderId="0" xfId="49" applyFont="1" applyAlignment="1">
      <alignment horizontal="center" vertical="top" wrapText="1" readingOrder="1"/>
      <protection/>
    </xf>
    <xf numFmtId="3" fontId="10" fillId="0" borderId="0" xfId="49" applyNumberFormat="1" applyFont="1" applyAlignment="1">
      <alignment horizontal="center" vertical="top"/>
      <protection/>
    </xf>
    <xf numFmtId="0" fontId="10" fillId="0" borderId="0" xfId="49" applyFont="1" applyAlignment="1">
      <alignment horizontal="left" vertical="top" wrapText="1"/>
      <protection/>
    </xf>
    <xf numFmtId="3" fontId="11" fillId="0" borderId="0" xfId="49" applyNumberFormat="1" applyFont="1" applyAlignment="1">
      <alignment horizontal="center" vertical="top"/>
      <protection/>
    </xf>
    <xf numFmtId="0" fontId="11" fillId="0" borderId="0" xfId="49" applyFont="1" applyAlignment="1">
      <alignment horizontal="left" vertical="top" wrapText="1"/>
      <protection/>
    </xf>
    <xf numFmtId="0" fontId="61" fillId="0" borderId="0" xfId="0" applyFont="1" applyAlignment="1">
      <alignment/>
    </xf>
    <xf numFmtId="43" fontId="60" fillId="0" borderId="0" xfId="55" applyFont="1" applyAlignment="1">
      <alignment/>
    </xf>
    <xf numFmtId="173" fontId="60" fillId="0" borderId="0" xfId="55" applyNumberFormat="1" applyFont="1" applyAlignment="1">
      <alignment/>
    </xf>
    <xf numFmtId="0" fontId="61" fillId="0" borderId="0" xfId="0" applyFont="1" applyAlignment="1">
      <alignment horizontal="center" vertical="justify"/>
    </xf>
    <xf numFmtId="43" fontId="61" fillId="0" borderId="0" xfId="55" applyFont="1" applyAlignment="1">
      <alignment/>
    </xf>
    <xf numFmtId="173" fontId="61" fillId="0" borderId="0" xfId="55" applyNumberFormat="1" applyFont="1" applyAlignment="1">
      <alignment/>
    </xf>
    <xf numFmtId="43" fontId="61" fillId="0" borderId="0" xfId="55" applyFont="1" applyAlignment="1">
      <alignment horizontal="center" vertical="justify"/>
    </xf>
    <xf numFmtId="0" fontId="61" fillId="0" borderId="0" xfId="0" applyFont="1" applyAlignment="1">
      <alignment horizontal="center"/>
    </xf>
    <xf numFmtId="10" fontId="60" fillId="0" borderId="0" xfId="55" applyNumberFormat="1" applyFont="1" applyAlignment="1">
      <alignment/>
    </xf>
    <xf numFmtId="10" fontId="61" fillId="0" borderId="0" xfId="55" applyNumberFormat="1" applyFont="1" applyAlignment="1">
      <alignment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/>
    </xf>
    <xf numFmtId="0" fontId="17" fillId="0" borderId="0" xfId="0" applyFont="1" applyAlignment="1">
      <alignment horizontal="left" vertical="top" wrapText="1"/>
    </xf>
    <xf numFmtId="4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horizontal="left" vertical="top" wrapText="1" readingOrder="1"/>
    </xf>
    <xf numFmtId="1" fontId="3" fillId="0" borderId="0" xfId="0" applyNumberFormat="1" applyFont="1" applyAlignment="1">
      <alignment horizontal="center" vertical="top"/>
    </xf>
    <xf numFmtId="1" fontId="17" fillId="0" borderId="0" xfId="0" applyNumberFormat="1" applyFont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4" fontId="3" fillId="0" borderId="17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3" fillId="33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60" fillId="0" borderId="0" xfId="0" applyFont="1" applyAlignment="1">
      <alignment vertical="top"/>
    </xf>
    <xf numFmtId="0" fontId="18" fillId="0" borderId="0" xfId="49" applyFont="1" applyBorder="1" applyAlignment="1" applyProtection="1">
      <alignment horizontal="center"/>
      <protection hidden="1"/>
    </xf>
    <xf numFmtId="0" fontId="5" fillId="0" borderId="13" xfId="0" applyFont="1" applyBorder="1" applyAlignment="1">
      <alignment horizontal="left"/>
    </xf>
    <xf numFmtId="4" fontId="12" fillId="0" borderId="0" xfId="50" applyNumberFormat="1" applyFont="1" applyBorder="1" applyProtection="1">
      <alignment/>
      <protection hidden="1"/>
    </xf>
    <xf numFmtId="4" fontId="7" fillId="0" borderId="0" xfId="0" applyNumberFormat="1" applyFont="1" applyAlignment="1">
      <alignment horizontal="right" vertical="top"/>
    </xf>
    <xf numFmtId="0" fontId="5" fillId="0" borderId="0" xfId="49" applyFont="1" applyBorder="1" applyAlignment="1" applyProtection="1">
      <alignment horizontal="left"/>
      <protection hidden="1"/>
    </xf>
    <xf numFmtId="0" fontId="61" fillId="0" borderId="0" xfId="0" applyFont="1" applyAlignment="1">
      <alignment horizontal="justify" vertical="center"/>
    </xf>
    <xf numFmtId="43" fontId="60" fillId="0" borderId="0" xfId="0" applyNumberFormat="1" applyFont="1" applyAlignment="1">
      <alignment/>
    </xf>
    <xf numFmtId="43" fontId="61" fillId="0" borderId="0" xfId="0" applyNumberFormat="1" applyFont="1" applyAlignment="1">
      <alignment/>
    </xf>
    <xf numFmtId="167" fontId="3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center" vertical="top" wrapText="1" readingOrder="1"/>
    </xf>
    <xf numFmtId="4" fontId="16" fillId="0" borderId="0" xfId="0" applyNumberFormat="1" applyFont="1" applyAlignment="1">
      <alignment horizontal="right" vertical="top"/>
    </xf>
    <xf numFmtId="4" fontId="21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center" vertical="top" wrapText="1" readingOrder="1"/>
    </xf>
    <xf numFmtId="4" fontId="11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top"/>
    </xf>
    <xf numFmtId="173" fontId="61" fillId="33" borderId="0" xfId="55" applyNumberFormat="1" applyFont="1" applyFill="1" applyAlignment="1">
      <alignment/>
    </xf>
    <xf numFmtId="1" fontId="10" fillId="0" borderId="0" xfId="0" applyNumberFormat="1" applyFont="1" applyAlignment="1">
      <alignment horizontal="center" vertical="top"/>
    </xf>
    <xf numFmtId="4" fontId="10" fillId="0" borderId="0" xfId="0" applyNumberFormat="1" applyFont="1" applyAlignment="1">
      <alignment horizontal="right" vertical="top"/>
    </xf>
    <xf numFmtId="1" fontId="11" fillId="0" borderId="0" xfId="0" applyNumberFormat="1" applyFont="1" applyAlignment="1">
      <alignment horizontal="center" vertical="top"/>
    </xf>
    <xf numFmtId="0" fontId="2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62" fillId="0" borderId="0" xfId="0" applyFont="1" applyAlignment="1">
      <alignment vertical="top"/>
    </xf>
    <xf numFmtId="3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left" vertical="top" wrapText="1"/>
    </xf>
    <xf numFmtId="43" fontId="63" fillId="0" borderId="0" xfId="55" applyFont="1" applyAlignment="1">
      <alignment vertical="top"/>
    </xf>
    <xf numFmtId="0" fontId="21" fillId="0" borderId="0" xfId="0" applyFont="1" applyAlignment="1">
      <alignment horizontal="right" vertical="top"/>
    </xf>
    <xf numFmtId="3" fontId="16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left" vertical="top"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7" fillId="0" borderId="0" xfId="0" applyFont="1" applyAlignment="1">
      <alignment vertical="top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61" fillId="0" borderId="0" xfId="0" applyFont="1" applyAlignment="1">
      <alignment horizontal="left"/>
    </xf>
    <xf numFmtId="0" fontId="6" fillId="33" borderId="0" xfId="49" applyFont="1" applyFill="1" applyAlignment="1">
      <alignment horizontal="center" vertical="top"/>
      <protection/>
    </xf>
    <xf numFmtId="0" fontId="8" fillId="0" borderId="0" xfId="49" applyFont="1" applyAlignment="1">
      <alignment horizontal="center" vertical="top"/>
      <protection/>
    </xf>
    <xf numFmtId="0" fontId="6" fillId="0" borderId="0" xfId="49" applyFont="1" applyAlignment="1">
      <alignment horizontal="center" vertical="top"/>
      <protection/>
    </xf>
    <xf numFmtId="0" fontId="61" fillId="0" borderId="0" xfId="0" applyFont="1" applyAlignment="1">
      <alignment horizontal="center"/>
    </xf>
    <xf numFmtId="43" fontId="61" fillId="0" borderId="0" xfId="55" applyFont="1" applyAlignment="1">
      <alignment horizontal="center"/>
    </xf>
    <xf numFmtId="0" fontId="10" fillId="0" borderId="0" xfId="49" applyFont="1" applyAlignment="1">
      <alignment horizontal="center" vertical="top" wrapText="1" readingOrder="1"/>
      <protection/>
    </xf>
    <xf numFmtId="0" fontId="64" fillId="0" borderId="0" xfId="0" applyFont="1" applyAlignment="1">
      <alignment horizont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 readingOrder="1"/>
    </xf>
    <xf numFmtId="0" fontId="21" fillId="0" borderId="0" xfId="0" applyFont="1" applyAlignment="1">
      <alignment horizontal="center" vertical="top" wrapText="1" readingOrder="1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3" fillId="33" borderId="0" xfId="0" applyFont="1" applyFill="1" applyAlignment="1">
      <alignment horizontal="center" vertical="top" wrapText="1" readingOrder="1"/>
    </xf>
    <xf numFmtId="0" fontId="16" fillId="0" borderId="0" xfId="0" applyFont="1" applyAlignment="1">
      <alignment horizontal="center" vertical="top" wrapText="1" readingOrder="1"/>
    </xf>
    <xf numFmtId="0" fontId="65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 readingOrder="1"/>
    </xf>
    <xf numFmtId="15" fontId="10" fillId="0" borderId="0" xfId="0" applyNumberFormat="1" applyFont="1" applyAlignment="1">
      <alignment horizontal="center" vertical="top" wrapText="1" readingOrder="1"/>
    </xf>
    <xf numFmtId="4" fontId="10" fillId="0" borderId="0" xfId="0" applyNumberFormat="1" applyFont="1" applyAlignment="1">
      <alignment horizontal="right" vertical="top"/>
    </xf>
    <xf numFmtId="0" fontId="2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6" fillId="33" borderId="0" xfId="0" applyFont="1" applyFill="1" applyAlignment="1">
      <alignment horizontal="center" vertical="top" wrapText="1" readingOrder="1"/>
    </xf>
    <xf numFmtId="0" fontId="59" fillId="0" borderId="0" xfId="0" applyFont="1" applyAlignment="1">
      <alignment horizontal="center" vertical="top"/>
    </xf>
    <xf numFmtId="0" fontId="3" fillId="0" borderId="18" xfId="0" applyFont="1" applyBorder="1" applyAlignment="1">
      <alignment horizontal="center" vertical="top" wrapText="1" readingOrder="1"/>
    </xf>
    <xf numFmtId="0" fontId="3" fillId="0" borderId="20" xfId="0" applyFont="1" applyBorder="1" applyAlignment="1">
      <alignment horizontal="center" vertical="top" wrapText="1" readingOrder="1"/>
    </xf>
    <xf numFmtId="0" fontId="3" fillId="0" borderId="19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9" fillId="33" borderId="0" xfId="0" applyFont="1" applyFill="1" applyAlignment="1">
      <alignment horizontal="center" vertical="top" wrapText="1" readingOrder="1"/>
    </xf>
    <xf numFmtId="0" fontId="64" fillId="0" borderId="0" xfId="0" applyFont="1" applyAlignment="1">
      <alignment horizontal="left"/>
    </xf>
    <xf numFmtId="0" fontId="11" fillId="0" borderId="0" xfId="0" applyFont="1" applyAlignment="1">
      <alignment horizontal="left" vertical="top" wrapText="1" readingOrder="1"/>
    </xf>
    <xf numFmtId="4" fontId="11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161925</xdr:rowOff>
    </xdr:from>
    <xdr:to>
      <xdr:col>1</xdr:col>
      <xdr:colOff>838200</xdr:colOff>
      <xdr:row>5</xdr:row>
      <xdr:rowOff>9525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61925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66675</xdr:rowOff>
    </xdr:from>
    <xdr:to>
      <xdr:col>2</xdr:col>
      <xdr:colOff>257175</xdr:colOff>
      <xdr:row>5</xdr:row>
      <xdr:rowOff>66675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857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581025</xdr:colOff>
      <xdr:row>2</xdr:row>
      <xdr:rowOff>142875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76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95250</xdr:rowOff>
    </xdr:from>
    <xdr:to>
      <xdr:col>1</xdr:col>
      <xdr:colOff>628650</xdr:colOff>
      <xdr:row>3</xdr:row>
      <xdr:rowOff>47625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5250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161925</xdr:rowOff>
    </xdr:from>
    <xdr:to>
      <xdr:col>0</xdr:col>
      <xdr:colOff>1285875</xdr:colOff>
      <xdr:row>7</xdr:row>
      <xdr:rowOff>66675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619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9525</xdr:rowOff>
    </xdr:from>
    <xdr:to>
      <xdr:col>1</xdr:col>
      <xdr:colOff>571500</xdr:colOff>
      <xdr:row>2</xdr:row>
      <xdr:rowOff>152400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800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114300</xdr:rowOff>
    </xdr:from>
    <xdr:to>
      <xdr:col>0</xdr:col>
      <xdr:colOff>723900</xdr:colOff>
      <xdr:row>3</xdr:row>
      <xdr:rowOff>123825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7.28125" style="27" bestFit="1" customWidth="1"/>
    <col min="2" max="2" width="39.7109375" style="27" customWidth="1"/>
    <col min="3" max="4" width="15.8515625" style="27" bestFit="1" customWidth="1"/>
    <col min="5" max="5" width="15.7109375" style="27" bestFit="1" customWidth="1"/>
    <col min="6" max="6" width="14.8515625" style="27" bestFit="1" customWidth="1"/>
    <col min="7" max="7" width="15.8515625" style="27" bestFit="1" customWidth="1"/>
    <col min="8" max="8" width="14.8515625" style="27" bestFit="1" customWidth="1"/>
    <col min="9" max="9" width="15.8515625" style="27" bestFit="1" customWidth="1"/>
    <col min="10" max="10" width="13.7109375" style="27" bestFit="1" customWidth="1"/>
    <col min="11" max="11" width="15.7109375" style="27" bestFit="1" customWidth="1"/>
    <col min="12" max="12" width="9.140625" style="27" customWidth="1"/>
    <col min="13" max="13" width="11.7109375" style="27" bestFit="1" customWidth="1"/>
    <col min="14" max="16384" width="9.140625" style="27" customWidth="1"/>
  </cols>
  <sheetData>
    <row r="1" spans="1:11" ht="12.75">
      <c r="A1" s="97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2.7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1.25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2" ht="11.25">
      <c r="A4" s="28"/>
      <c r="B4" s="28"/>
    </row>
    <row r="5" spans="1:11" ht="11.25">
      <c r="A5" s="96" t="s">
        <v>459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ht="11.25"/>
    <row r="7" spans="1:11" ht="11.25">
      <c r="A7" s="101" t="s">
        <v>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9" ht="11.25">
      <c r="A8" s="28"/>
      <c r="B8" s="28"/>
      <c r="C8" s="34"/>
      <c r="D8" s="34"/>
      <c r="E8" s="99" t="s">
        <v>415</v>
      </c>
      <c r="F8" s="99"/>
      <c r="G8" s="99"/>
      <c r="H8" s="99"/>
      <c r="I8" s="99"/>
    </row>
    <row r="9" spans="1:9" ht="22.5">
      <c r="A9" s="29" t="s">
        <v>5</v>
      </c>
      <c r="B9" s="29" t="s">
        <v>6</v>
      </c>
      <c r="C9" s="37" t="s">
        <v>414</v>
      </c>
      <c r="D9" s="37" t="s">
        <v>417</v>
      </c>
      <c r="E9" s="37" t="s">
        <v>416</v>
      </c>
      <c r="F9" s="37" t="s">
        <v>418</v>
      </c>
      <c r="G9" s="37" t="s">
        <v>423</v>
      </c>
      <c r="H9" s="37" t="s">
        <v>419</v>
      </c>
      <c r="I9" s="37" t="s">
        <v>424</v>
      </c>
    </row>
    <row r="10" spans="1:12" ht="11.25">
      <c r="A10" s="30">
        <v>1</v>
      </c>
      <c r="B10" s="31" t="s">
        <v>7</v>
      </c>
      <c r="C10" s="38">
        <f>C11+C31</f>
        <v>260678571</v>
      </c>
      <c r="D10" s="38">
        <f>D11+D31</f>
        <v>260678571</v>
      </c>
      <c r="E10" s="38">
        <f>E11+E31</f>
        <v>44617314.03</v>
      </c>
      <c r="F10" s="43">
        <f aca="true" t="shared" si="0" ref="F10:F23">(E10/D10)</f>
        <v>0.17115834975940544</v>
      </c>
      <c r="G10" s="38">
        <f>G11+G31</f>
        <v>44617314.03</v>
      </c>
      <c r="H10" s="43">
        <f>(G10/D10)</f>
        <v>0.17115834975940544</v>
      </c>
      <c r="I10" s="38">
        <f>C10-G10</f>
        <v>216061256.97</v>
      </c>
      <c r="J10" s="35"/>
      <c r="K10" s="35"/>
      <c r="L10" s="35"/>
    </row>
    <row r="11" spans="1:12" ht="11.25">
      <c r="A11" s="30">
        <v>2</v>
      </c>
      <c r="B11" s="31" t="s">
        <v>8</v>
      </c>
      <c r="C11" s="38">
        <f>C12+C15+C21+C26+C18+C20</f>
        <v>251606301</v>
      </c>
      <c r="D11" s="38">
        <f>D12+D15+D21+D26+D18+D20</f>
        <v>251606301</v>
      </c>
      <c r="E11" s="38">
        <f>E12+E15+E21+E26+E18+E20</f>
        <v>42266839.12</v>
      </c>
      <c r="F11" s="43">
        <f t="shared" si="0"/>
        <v>0.16798799931485023</v>
      </c>
      <c r="G11" s="38">
        <f>G12+G15+G21+G26+G18+G20</f>
        <v>42266839.12</v>
      </c>
      <c r="H11" s="43">
        <f aca="true" t="shared" si="1" ref="H11:H19">(G11/D11)</f>
        <v>0.16798799931485023</v>
      </c>
      <c r="I11" s="38">
        <f>I12+I15+I21+I26+I18</f>
        <v>208675810.33</v>
      </c>
      <c r="J11" s="35"/>
      <c r="K11" s="35"/>
      <c r="L11" s="35"/>
    </row>
    <row r="12" spans="1:12" ht="11.25">
      <c r="A12" s="30">
        <v>3</v>
      </c>
      <c r="B12" s="31" t="s">
        <v>9</v>
      </c>
      <c r="C12" s="35">
        <f>C13+C14</f>
        <v>55409281</v>
      </c>
      <c r="D12" s="35">
        <f>D13+D14</f>
        <v>55409281</v>
      </c>
      <c r="E12" s="35">
        <f>E13+E14</f>
        <v>4338380.07</v>
      </c>
      <c r="F12" s="42">
        <f t="shared" si="0"/>
        <v>0.07829699270055498</v>
      </c>
      <c r="G12" s="35">
        <f>G13+G14</f>
        <v>4338380.07</v>
      </c>
      <c r="H12" s="42">
        <f t="shared" si="1"/>
        <v>0.07829699270055498</v>
      </c>
      <c r="I12" s="35">
        <f>I13+I14</f>
        <v>51070900.93</v>
      </c>
      <c r="J12" s="35"/>
      <c r="K12" s="35"/>
      <c r="L12" s="35"/>
    </row>
    <row r="13" spans="1:12" ht="11.25">
      <c r="A13" s="30">
        <v>4</v>
      </c>
      <c r="B13" s="33" t="s">
        <v>10</v>
      </c>
      <c r="C13" s="35">
        <v>52680300</v>
      </c>
      <c r="D13" s="35">
        <v>52680300</v>
      </c>
      <c r="E13" s="35">
        <v>4235551.57</v>
      </c>
      <c r="F13" s="42">
        <f t="shared" si="0"/>
        <v>0.08040105257563074</v>
      </c>
      <c r="G13" s="35">
        <v>4235551.57</v>
      </c>
      <c r="H13" s="42">
        <f t="shared" si="1"/>
        <v>0.08040105257563074</v>
      </c>
      <c r="I13" s="35">
        <f aca="true" t="shared" si="2" ref="I13:I25">C13-G13</f>
        <v>48444748.43</v>
      </c>
      <c r="J13" s="35"/>
      <c r="K13" s="35"/>
      <c r="L13" s="35"/>
    </row>
    <row r="14" spans="1:12" ht="11.25">
      <c r="A14" s="30">
        <v>5</v>
      </c>
      <c r="B14" s="33" t="s">
        <v>11</v>
      </c>
      <c r="C14" s="35">
        <v>2728981</v>
      </c>
      <c r="D14" s="35">
        <v>2728981</v>
      </c>
      <c r="E14" s="35">
        <v>102828.5</v>
      </c>
      <c r="F14" s="42">
        <f t="shared" si="0"/>
        <v>0.03768018172350779</v>
      </c>
      <c r="G14" s="35">
        <v>102828.5</v>
      </c>
      <c r="H14" s="42">
        <f t="shared" si="1"/>
        <v>0.03768018172350779</v>
      </c>
      <c r="I14" s="35">
        <f t="shared" si="2"/>
        <v>2626152.5</v>
      </c>
      <c r="J14" s="35"/>
      <c r="K14" s="35"/>
      <c r="L14" s="35"/>
    </row>
    <row r="15" spans="1:12" ht="11.25">
      <c r="A15" s="30">
        <v>6</v>
      </c>
      <c r="B15" s="31" t="s">
        <v>12</v>
      </c>
      <c r="C15" s="38">
        <f>C16+C17</f>
        <v>10155420</v>
      </c>
      <c r="D15" s="38">
        <f>D16+D17</f>
        <v>10155420</v>
      </c>
      <c r="E15" s="38">
        <v>1517821.47</v>
      </c>
      <c r="F15" s="43">
        <f t="shared" si="0"/>
        <v>0.149459251316046</v>
      </c>
      <c r="G15" s="38">
        <v>1517821.47</v>
      </c>
      <c r="H15" s="43">
        <f t="shared" si="1"/>
        <v>0.149459251316046</v>
      </c>
      <c r="I15" s="38">
        <f t="shared" si="2"/>
        <v>8637598.53</v>
      </c>
      <c r="J15" s="35"/>
      <c r="K15" s="35"/>
      <c r="L15" s="35"/>
    </row>
    <row r="16" spans="1:12" ht="11.25">
      <c r="A16" s="30">
        <v>7</v>
      </c>
      <c r="B16" s="33" t="s">
        <v>13</v>
      </c>
      <c r="C16" s="35">
        <v>8125520</v>
      </c>
      <c r="D16" s="35">
        <v>8125520</v>
      </c>
      <c r="E16" s="35">
        <v>1160719.97</v>
      </c>
      <c r="F16" s="42">
        <f t="shared" si="0"/>
        <v>0.1428487001447292</v>
      </c>
      <c r="G16" s="35">
        <v>1160719.97</v>
      </c>
      <c r="H16" s="42">
        <f t="shared" si="1"/>
        <v>0.1428487001447292</v>
      </c>
      <c r="I16" s="35">
        <f t="shared" si="2"/>
        <v>6964800.03</v>
      </c>
      <c r="J16" s="35"/>
      <c r="K16" s="35"/>
      <c r="L16" s="35"/>
    </row>
    <row r="17" spans="1:12" ht="11.25">
      <c r="A17" s="30">
        <v>8</v>
      </c>
      <c r="B17" s="33" t="s">
        <v>458</v>
      </c>
      <c r="C17" s="35">
        <v>2029900</v>
      </c>
      <c r="D17" s="35">
        <v>2029900</v>
      </c>
      <c r="E17" s="35">
        <v>357101.5</v>
      </c>
      <c r="F17" s="42">
        <f t="shared" si="0"/>
        <v>0.17592073501157693</v>
      </c>
      <c r="G17" s="35">
        <v>357101.5</v>
      </c>
      <c r="H17" s="42">
        <f t="shared" si="1"/>
        <v>0.17592073501157693</v>
      </c>
      <c r="I17" s="35">
        <f t="shared" si="2"/>
        <v>1672798.5</v>
      </c>
      <c r="J17" s="35"/>
      <c r="K17" s="35"/>
      <c r="L17" s="35"/>
    </row>
    <row r="18" spans="1:12" ht="11.25">
      <c r="A18" s="30">
        <v>9</v>
      </c>
      <c r="B18" s="31" t="s">
        <v>14</v>
      </c>
      <c r="C18" s="38">
        <f>C19</f>
        <v>5182710</v>
      </c>
      <c r="D18" s="38">
        <f>D19</f>
        <v>5182710</v>
      </c>
      <c r="E18" s="38">
        <f>E19</f>
        <v>98429.17</v>
      </c>
      <c r="F18" s="43">
        <f t="shared" si="0"/>
        <v>0.018991834387800978</v>
      </c>
      <c r="G18" s="38">
        <f>G19</f>
        <v>98429.17</v>
      </c>
      <c r="H18" s="43">
        <f t="shared" si="1"/>
        <v>0.018991834387800978</v>
      </c>
      <c r="I18" s="38">
        <f t="shared" si="2"/>
        <v>5084280.83</v>
      </c>
      <c r="J18" s="35"/>
      <c r="K18" s="35"/>
      <c r="L18" s="35"/>
    </row>
    <row r="19" spans="1:12" ht="11.25">
      <c r="A19" s="30">
        <v>10</v>
      </c>
      <c r="B19" s="33" t="s">
        <v>15</v>
      </c>
      <c r="C19" s="35">
        <v>5182710</v>
      </c>
      <c r="D19" s="35">
        <v>5182710</v>
      </c>
      <c r="E19" s="35">
        <v>98429.17</v>
      </c>
      <c r="F19" s="42">
        <f t="shared" si="0"/>
        <v>0.018991834387800978</v>
      </c>
      <c r="G19" s="35">
        <v>98429.17</v>
      </c>
      <c r="H19" s="42">
        <f t="shared" si="1"/>
        <v>0.018991834387800978</v>
      </c>
      <c r="I19" s="35">
        <f t="shared" si="2"/>
        <v>5084280.83</v>
      </c>
      <c r="J19" s="35"/>
      <c r="K19" s="35"/>
      <c r="L19" s="35"/>
    </row>
    <row r="20" spans="1:12" ht="11.25">
      <c r="A20" s="30">
        <v>11</v>
      </c>
      <c r="B20" s="33" t="s">
        <v>16</v>
      </c>
      <c r="C20" s="35">
        <v>736100</v>
      </c>
      <c r="D20" s="35">
        <v>736100</v>
      </c>
      <c r="E20" s="35">
        <v>72448.45</v>
      </c>
      <c r="F20" s="42">
        <f t="shared" si="0"/>
        <v>0.09842202146447493</v>
      </c>
      <c r="G20" s="35">
        <v>72448.45</v>
      </c>
      <c r="H20" s="42">
        <f>(G20/D20)</f>
        <v>0.09842202146447493</v>
      </c>
      <c r="I20" s="35">
        <f t="shared" si="2"/>
        <v>663651.55</v>
      </c>
      <c r="J20" s="35"/>
      <c r="K20" s="35"/>
      <c r="L20" s="35"/>
    </row>
    <row r="21" spans="1:12" ht="11.25">
      <c r="A21" s="30">
        <v>12</v>
      </c>
      <c r="B21" s="31" t="s">
        <v>17</v>
      </c>
      <c r="C21" s="38">
        <f>C22+C23+C24+C24+C25</f>
        <v>172011890</v>
      </c>
      <c r="D21" s="38">
        <f>D22+D23+D24+D24+D25</f>
        <v>172011890</v>
      </c>
      <c r="E21" s="38">
        <f>E22+E23+E24+E25</f>
        <v>34595503.099999994</v>
      </c>
      <c r="F21" s="43">
        <f t="shared" si="0"/>
        <v>0.20112274273598177</v>
      </c>
      <c r="G21" s="38">
        <f>G22+G23+G24+G25</f>
        <v>34595503.099999994</v>
      </c>
      <c r="H21" s="43">
        <f>(G21/D21)</f>
        <v>0.20112274273598177</v>
      </c>
      <c r="I21" s="38">
        <f t="shared" si="2"/>
        <v>137416386.9</v>
      </c>
      <c r="J21" s="35"/>
      <c r="K21" s="35"/>
      <c r="L21" s="35"/>
    </row>
    <row r="22" spans="1:12" ht="11.25">
      <c r="A22" s="30">
        <v>13</v>
      </c>
      <c r="B22" s="33" t="s">
        <v>18</v>
      </c>
      <c r="C22" s="35">
        <v>165516060</v>
      </c>
      <c r="D22" s="35">
        <v>165516060</v>
      </c>
      <c r="E22" s="35">
        <v>34022331.8</v>
      </c>
      <c r="F22" s="42">
        <f t="shared" si="0"/>
        <v>0.20555305509326405</v>
      </c>
      <c r="G22" s="35">
        <v>34022331.8</v>
      </c>
      <c r="H22" s="42">
        <f>(G22/D22)</f>
        <v>0.20555305509326405</v>
      </c>
      <c r="I22" s="35">
        <f t="shared" si="2"/>
        <v>131493728.2</v>
      </c>
      <c r="J22" s="35"/>
      <c r="K22" s="35"/>
      <c r="L22" s="35"/>
    </row>
    <row r="23" spans="1:12" ht="11.25">
      <c r="A23" s="30">
        <v>14</v>
      </c>
      <c r="B23" s="33" t="s">
        <v>19</v>
      </c>
      <c r="C23" s="35">
        <v>293740</v>
      </c>
      <c r="D23" s="35">
        <v>293740</v>
      </c>
      <c r="E23" s="35">
        <v>1188</v>
      </c>
      <c r="F23" s="42">
        <f t="shared" si="0"/>
        <v>0.004044393000612787</v>
      </c>
      <c r="G23" s="35">
        <v>1188</v>
      </c>
      <c r="H23" s="42">
        <f>(G23/D23)</f>
        <v>0.004044393000612787</v>
      </c>
      <c r="I23" s="35">
        <f t="shared" si="2"/>
        <v>292552</v>
      </c>
      <c r="J23" s="35"/>
      <c r="K23" s="35"/>
      <c r="L23" s="35"/>
    </row>
    <row r="24" spans="1:12" ht="11.25">
      <c r="A24" s="30">
        <v>15</v>
      </c>
      <c r="B24" s="33" t="s">
        <v>20</v>
      </c>
      <c r="C24" s="36">
        <v>0</v>
      </c>
      <c r="D24" s="36">
        <v>0</v>
      </c>
      <c r="E24" s="36">
        <v>469</v>
      </c>
      <c r="F24" s="36">
        <v>0</v>
      </c>
      <c r="G24" s="36">
        <v>469</v>
      </c>
      <c r="H24" s="36">
        <v>0</v>
      </c>
      <c r="I24" s="35">
        <f t="shared" si="2"/>
        <v>-469</v>
      </c>
      <c r="J24" s="35"/>
      <c r="K24" s="35"/>
      <c r="L24" s="35"/>
    </row>
    <row r="25" spans="1:12" ht="11.25">
      <c r="A25" s="30">
        <v>16</v>
      </c>
      <c r="B25" s="33" t="s">
        <v>21</v>
      </c>
      <c r="C25" s="35">
        <v>6202090</v>
      </c>
      <c r="D25" s="35">
        <v>6202090</v>
      </c>
      <c r="E25" s="35">
        <v>571514.3</v>
      </c>
      <c r="F25" s="42">
        <f>(E25/D25)</f>
        <v>0.09214866278947904</v>
      </c>
      <c r="G25" s="35">
        <v>571514.3</v>
      </c>
      <c r="H25" s="42">
        <f>(G25/D25)</f>
        <v>0.09214866278947904</v>
      </c>
      <c r="I25" s="35">
        <f t="shared" si="2"/>
        <v>5630575.7</v>
      </c>
      <c r="J25" s="35"/>
      <c r="K25" s="35"/>
      <c r="L25" s="35"/>
    </row>
    <row r="26" spans="1:12" ht="11.25">
      <c r="A26" s="30">
        <v>17</v>
      </c>
      <c r="B26" s="31" t="s">
        <v>22</v>
      </c>
      <c r="C26" s="38">
        <f>C27+C28+C29+C30</f>
        <v>8110900</v>
      </c>
      <c r="D26" s="38">
        <f>D27+D28+D29+D30</f>
        <v>8110900</v>
      </c>
      <c r="E26" s="38">
        <f>E27+E28+E29+E30</f>
        <v>1644256.86</v>
      </c>
      <c r="F26" s="43">
        <f>(E26/D26)</f>
        <v>0.2027218755008692</v>
      </c>
      <c r="G26" s="38">
        <f>G27+G28+G29+G30</f>
        <v>1644256.86</v>
      </c>
      <c r="H26" s="43">
        <f>(G26/D26)</f>
        <v>0.2027218755008692</v>
      </c>
      <c r="I26" s="38">
        <f aca="true" t="shared" si="3" ref="I26:I33">C26-G26</f>
        <v>6466643.14</v>
      </c>
      <c r="J26" s="35"/>
      <c r="K26" s="35"/>
      <c r="L26" s="35"/>
    </row>
    <row r="27" spans="1:12" ht="11.25">
      <c r="A27" s="30">
        <v>18</v>
      </c>
      <c r="B27" s="33" t="s">
        <v>23</v>
      </c>
      <c r="C27" s="35">
        <v>2960700</v>
      </c>
      <c r="D27" s="35">
        <v>2960700</v>
      </c>
      <c r="E27" s="35">
        <v>430146.26</v>
      </c>
      <c r="F27" s="42">
        <f>(E27/D27)</f>
        <v>0.14528532441652312</v>
      </c>
      <c r="G27" s="35">
        <v>430146.26</v>
      </c>
      <c r="H27" s="42">
        <f>(G27/D27)</f>
        <v>0.14528532441652312</v>
      </c>
      <c r="I27" s="35">
        <f t="shared" si="3"/>
        <v>2530553.74</v>
      </c>
      <c r="J27" s="35"/>
      <c r="K27" s="35"/>
      <c r="L27" s="35"/>
    </row>
    <row r="28" spans="1:12" ht="11.25">
      <c r="A28" s="30">
        <v>19</v>
      </c>
      <c r="B28" s="33" t="s">
        <v>24</v>
      </c>
      <c r="C28" s="36">
        <v>260900</v>
      </c>
      <c r="D28" s="36">
        <v>260900</v>
      </c>
      <c r="E28" s="35">
        <v>13725.44</v>
      </c>
      <c r="F28" s="36">
        <v>0</v>
      </c>
      <c r="G28" s="35">
        <v>13725.44</v>
      </c>
      <c r="H28" s="36">
        <v>0</v>
      </c>
      <c r="I28" s="35">
        <f t="shared" si="3"/>
        <v>247174.56</v>
      </c>
      <c r="J28" s="35"/>
      <c r="K28" s="35"/>
      <c r="L28" s="35"/>
    </row>
    <row r="29" spans="1:12" ht="11.25">
      <c r="A29" s="30">
        <v>20</v>
      </c>
      <c r="B29" s="33" t="s">
        <v>25</v>
      </c>
      <c r="C29" s="35">
        <v>4559100</v>
      </c>
      <c r="D29" s="35">
        <v>4559100</v>
      </c>
      <c r="E29" s="35">
        <v>860198.87</v>
      </c>
      <c r="F29" s="42">
        <f aca="true" t="shared" si="4" ref="F29:F41">(E29/D29)</f>
        <v>0.18867734201925818</v>
      </c>
      <c r="G29" s="35">
        <v>860198.87</v>
      </c>
      <c r="H29" s="42">
        <f aca="true" t="shared" si="5" ref="H29:H41">(G29/D29)</f>
        <v>0.18867734201925818</v>
      </c>
      <c r="I29" s="35">
        <f t="shared" si="3"/>
        <v>3698901.13</v>
      </c>
      <c r="J29" s="35"/>
      <c r="K29" s="35"/>
      <c r="L29" s="35"/>
    </row>
    <row r="30" spans="1:12" ht="11.25">
      <c r="A30" s="30">
        <v>21</v>
      </c>
      <c r="B30" s="33" t="s">
        <v>26</v>
      </c>
      <c r="C30" s="35">
        <v>330200</v>
      </c>
      <c r="D30" s="35">
        <v>330200</v>
      </c>
      <c r="E30" s="35">
        <v>340186.29</v>
      </c>
      <c r="F30" s="42">
        <f t="shared" si="4"/>
        <v>1.0302431556632343</v>
      </c>
      <c r="G30" s="35">
        <v>340186.29</v>
      </c>
      <c r="H30" s="42">
        <f t="shared" si="5"/>
        <v>1.0302431556632343</v>
      </c>
      <c r="I30" s="35">
        <f t="shared" si="3"/>
        <v>-9986.289999999979</v>
      </c>
      <c r="J30" s="35"/>
      <c r="K30" s="35"/>
      <c r="L30" s="35"/>
    </row>
    <row r="31" spans="1:12" ht="11.25">
      <c r="A31" s="30">
        <v>22</v>
      </c>
      <c r="B31" s="31" t="s">
        <v>27</v>
      </c>
      <c r="C31" s="38">
        <f>C32+C34</f>
        <v>9072270</v>
      </c>
      <c r="D31" s="38">
        <f>D32+D34</f>
        <v>9072270</v>
      </c>
      <c r="E31" s="38">
        <f>E32+E34</f>
        <v>2350474.91</v>
      </c>
      <c r="F31" s="43">
        <f t="shared" si="4"/>
        <v>0.25908343887472485</v>
      </c>
      <c r="G31" s="38">
        <f>G32+G34</f>
        <v>2350474.91</v>
      </c>
      <c r="H31" s="42">
        <f t="shared" si="5"/>
        <v>0.25908343887472485</v>
      </c>
      <c r="I31" s="38">
        <f t="shared" si="3"/>
        <v>6721795.09</v>
      </c>
      <c r="J31" s="35"/>
      <c r="K31" s="35"/>
      <c r="L31" s="35"/>
    </row>
    <row r="32" spans="1:12" ht="11.25">
      <c r="A32" s="30">
        <v>23</v>
      </c>
      <c r="B32" s="33" t="s">
        <v>28</v>
      </c>
      <c r="C32" s="35">
        <f>C33</f>
        <v>7404000</v>
      </c>
      <c r="D32" s="35">
        <f>D33</f>
        <v>7404000</v>
      </c>
      <c r="E32" s="36">
        <v>0</v>
      </c>
      <c r="F32" s="42">
        <f t="shared" si="4"/>
        <v>0</v>
      </c>
      <c r="G32" s="36">
        <v>0</v>
      </c>
      <c r="H32" s="42">
        <f t="shared" si="5"/>
        <v>0</v>
      </c>
      <c r="I32" s="35">
        <f t="shared" si="3"/>
        <v>7404000</v>
      </c>
      <c r="J32" s="35"/>
      <c r="K32" s="35"/>
      <c r="L32" s="35"/>
    </row>
    <row r="33" spans="1:12" ht="11.25">
      <c r="A33" s="30">
        <v>24</v>
      </c>
      <c r="B33" s="33" t="s">
        <v>29</v>
      </c>
      <c r="C33" s="35">
        <v>7404000</v>
      </c>
      <c r="D33" s="35">
        <v>7404000</v>
      </c>
      <c r="E33" s="36">
        <v>0</v>
      </c>
      <c r="F33" s="42">
        <f t="shared" si="4"/>
        <v>0</v>
      </c>
      <c r="G33" s="36">
        <v>0</v>
      </c>
      <c r="H33" s="42">
        <f t="shared" si="5"/>
        <v>0</v>
      </c>
      <c r="I33" s="35">
        <f t="shared" si="3"/>
        <v>7404000</v>
      </c>
      <c r="J33" s="35"/>
      <c r="K33" s="35"/>
      <c r="L33" s="35"/>
    </row>
    <row r="34" spans="1:12" ht="11.25">
      <c r="A34" s="30">
        <v>25</v>
      </c>
      <c r="B34" s="33" t="s">
        <v>30</v>
      </c>
      <c r="C34" s="35">
        <f>C35</f>
        <v>1668270</v>
      </c>
      <c r="D34" s="35">
        <f>D35</f>
        <v>1668270</v>
      </c>
      <c r="E34" s="35">
        <f>E35</f>
        <v>2350474.91</v>
      </c>
      <c r="F34" s="42">
        <f t="shared" si="4"/>
        <v>1.4089295557673518</v>
      </c>
      <c r="G34" s="35">
        <f>G35</f>
        <v>2350474.91</v>
      </c>
      <c r="H34" s="42">
        <f t="shared" si="5"/>
        <v>1.4089295557673518</v>
      </c>
      <c r="I34" s="35">
        <f aca="true" t="shared" si="6" ref="I34:I41">C34-G34</f>
        <v>-682204.9100000001</v>
      </c>
      <c r="J34" s="35"/>
      <c r="K34" s="35"/>
      <c r="L34" s="35"/>
    </row>
    <row r="35" spans="1:12" ht="11.25">
      <c r="A35" s="30">
        <v>26</v>
      </c>
      <c r="B35" s="33" t="s">
        <v>31</v>
      </c>
      <c r="C35" s="35">
        <v>1668270</v>
      </c>
      <c r="D35" s="35">
        <v>1668270</v>
      </c>
      <c r="E35" s="35">
        <v>2350474.91</v>
      </c>
      <c r="F35" s="42">
        <f t="shared" si="4"/>
        <v>1.4089295557673518</v>
      </c>
      <c r="G35" s="35">
        <v>2350474.91</v>
      </c>
      <c r="H35" s="42">
        <f t="shared" si="5"/>
        <v>1.4089295557673518</v>
      </c>
      <c r="I35" s="35">
        <f t="shared" si="6"/>
        <v>-682204.9100000001</v>
      </c>
      <c r="J35" s="35"/>
      <c r="K35" s="35"/>
      <c r="L35" s="35"/>
    </row>
    <row r="36" spans="1:12" ht="11.25">
      <c r="A36" s="30">
        <v>27</v>
      </c>
      <c r="B36" s="31" t="s">
        <v>32</v>
      </c>
      <c r="C36" s="38">
        <f>C37+C39</f>
        <v>13161410</v>
      </c>
      <c r="D36" s="38">
        <f>D37+D39</f>
        <v>13161410</v>
      </c>
      <c r="E36" s="38">
        <f>E37</f>
        <v>1912439.21</v>
      </c>
      <c r="F36" s="43">
        <f t="shared" si="4"/>
        <v>0.14530655985946794</v>
      </c>
      <c r="G36" s="38">
        <f>G37</f>
        <v>1912439.21</v>
      </c>
      <c r="H36" s="42">
        <f t="shared" si="5"/>
        <v>0.14530655985946794</v>
      </c>
      <c r="I36" s="38">
        <f t="shared" si="6"/>
        <v>11248970.79</v>
      </c>
      <c r="J36" s="35"/>
      <c r="K36" s="35"/>
      <c r="L36" s="35"/>
    </row>
    <row r="37" spans="1:12" ht="11.25">
      <c r="A37" s="30">
        <v>28</v>
      </c>
      <c r="B37" s="33" t="s">
        <v>12</v>
      </c>
      <c r="C37" s="35">
        <f>C38</f>
        <v>11592310</v>
      </c>
      <c r="D37" s="35">
        <f>D38</f>
        <v>11592310</v>
      </c>
      <c r="E37" s="35">
        <f>E38+E39</f>
        <v>1912439.21</v>
      </c>
      <c r="F37" s="42">
        <f t="shared" si="4"/>
        <v>0.16497481606340755</v>
      </c>
      <c r="G37" s="35">
        <f>G38+G39</f>
        <v>1912439.21</v>
      </c>
      <c r="H37" s="42">
        <f t="shared" si="5"/>
        <v>0.16497481606340755</v>
      </c>
      <c r="I37" s="35">
        <f t="shared" si="6"/>
        <v>9679870.79</v>
      </c>
      <c r="J37" s="35"/>
      <c r="K37" s="35"/>
      <c r="L37" s="35"/>
    </row>
    <row r="38" spans="1:12" ht="11.25">
      <c r="A38" s="30">
        <v>29</v>
      </c>
      <c r="B38" s="33" t="s">
        <v>13</v>
      </c>
      <c r="C38" s="35">
        <v>11592310</v>
      </c>
      <c r="D38" s="35">
        <v>11592310</v>
      </c>
      <c r="E38" s="35">
        <v>1654702.04</v>
      </c>
      <c r="F38" s="42">
        <f t="shared" si="4"/>
        <v>0.14274135526051324</v>
      </c>
      <c r="G38" s="35">
        <v>1654702.04</v>
      </c>
      <c r="H38" s="42">
        <f t="shared" si="5"/>
        <v>0.14274135526051324</v>
      </c>
      <c r="I38" s="35">
        <f t="shared" si="6"/>
        <v>9937607.96</v>
      </c>
      <c r="J38" s="35"/>
      <c r="K38" s="35"/>
      <c r="L38" s="35"/>
    </row>
    <row r="39" spans="1:12" ht="11.25">
      <c r="A39" s="30">
        <v>30</v>
      </c>
      <c r="B39" s="33" t="s">
        <v>22</v>
      </c>
      <c r="C39" s="35">
        <v>1569100</v>
      </c>
      <c r="D39" s="35">
        <v>1569100</v>
      </c>
      <c r="E39" s="35">
        <v>257737.17</v>
      </c>
      <c r="F39" s="42">
        <f t="shared" si="4"/>
        <v>0.16425796316359698</v>
      </c>
      <c r="G39" s="35">
        <v>257737.17</v>
      </c>
      <c r="H39" s="42">
        <f t="shared" si="5"/>
        <v>0.16425796316359698</v>
      </c>
      <c r="I39" s="35">
        <f t="shared" si="6"/>
        <v>1311362.83</v>
      </c>
      <c r="J39" s="35"/>
      <c r="K39" s="35"/>
      <c r="L39" s="35"/>
    </row>
    <row r="40" spans="1:12" ht="11.25">
      <c r="A40" s="30">
        <v>31</v>
      </c>
      <c r="B40" s="33" t="s">
        <v>23</v>
      </c>
      <c r="C40" s="35">
        <v>130000</v>
      </c>
      <c r="D40" s="35">
        <v>130000</v>
      </c>
      <c r="E40" s="36">
        <v>0</v>
      </c>
      <c r="F40" s="42">
        <f t="shared" si="4"/>
        <v>0</v>
      </c>
      <c r="G40" s="36">
        <v>0</v>
      </c>
      <c r="H40" s="42">
        <f t="shared" si="5"/>
        <v>0</v>
      </c>
      <c r="I40" s="35">
        <f t="shared" si="6"/>
        <v>130000</v>
      </c>
      <c r="J40" s="35"/>
      <c r="K40" s="35"/>
      <c r="L40" s="35"/>
    </row>
    <row r="41" spans="1:12" ht="11.25">
      <c r="A41" s="30">
        <v>32</v>
      </c>
      <c r="B41" s="31" t="s">
        <v>33</v>
      </c>
      <c r="C41" s="38">
        <f>C10+C36</f>
        <v>273839981</v>
      </c>
      <c r="D41" s="38">
        <f>D10+D36</f>
        <v>273839981</v>
      </c>
      <c r="E41" s="38">
        <f>E10+E36</f>
        <v>46529753.24</v>
      </c>
      <c r="F41" s="43">
        <f t="shared" si="4"/>
        <v>0.16991585038124876</v>
      </c>
      <c r="G41" s="38">
        <f>G10+G36</f>
        <v>46529753.24</v>
      </c>
      <c r="H41" s="42">
        <f t="shared" si="5"/>
        <v>0.16991585038124876</v>
      </c>
      <c r="I41" s="38">
        <f t="shared" si="6"/>
        <v>227310227.76</v>
      </c>
      <c r="J41" s="35"/>
      <c r="K41" s="35"/>
      <c r="L41" s="35"/>
    </row>
    <row r="42" spans="1:12" ht="11.25">
      <c r="A42" s="30">
        <v>33</v>
      </c>
      <c r="B42" s="31" t="s">
        <v>34</v>
      </c>
      <c r="C42" s="36"/>
      <c r="D42" s="36"/>
      <c r="E42" s="39">
        <v>0</v>
      </c>
      <c r="F42" s="43"/>
      <c r="G42" s="39">
        <v>0</v>
      </c>
      <c r="H42" s="42"/>
      <c r="I42" s="36"/>
      <c r="J42" s="35"/>
      <c r="K42" s="35"/>
      <c r="L42" s="35"/>
    </row>
    <row r="43" spans="1:12" ht="11.25">
      <c r="A43" s="30">
        <v>34</v>
      </c>
      <c r="B43" s="31" t="s">
        <v>35</v>
      </c>
      <c r="C43" s="38">
        <f>C41</f>
        <v>273839981</v>
      </c>
      <c r="D43" s="38">
        <f aca="true" t="shared" si="7" ref="D43:I43">D41</f>
        <v>273839981</v>
      </c>
      <c r="E43" s="38">
        <f t="shared" si="7"/>
        <v>46529753.24</v>
      </c>
      <c r="F43" s="43">
        <f>(E43/D43)</f>
        <v>0.16991585038124876</v>
      </c>
      <c r="G43" s="38">
        <f t="shared" si="7"/>
        <v>46529753.24</v>
      </c>
      <c r="H43" s="43">
        <f>(E43/D43)</f>
        <v>0.16991585038124876</v>
      </c>
      <c r="I43" s="38">
        <f t="shared" si="7"/>
        <v>227310227.76</v>
      </c>
      <c r="J43" s="35"/>
      <c r="K43" s="35"/>
      <c r="L43" s="35"/>
    </row>
    <row r="44" spans="1:12" ht="11.25">
      <c r="A44" s="30">
        <v>35</v>
      </c>
      <c r="B44" s="33" t="s">
        <v>36</v>
      </c>
      <c r="C44" s="36">
        <v>0</v>
      </c>
      <c r="D44" s="36">
        <v>0</v>
      </c>
      <c r="E44" s="36">
        <v>1569672.56</v>
      </c>
      <c r="F44" s="36">
        <v>0</v>
      </c>
      <c r="G44" s="36">
        <v>1569672.56</v>
      </c>
      <c r="H44" s="36">
        <v>0</v>
      </c>
      <c r="I44" s="36">
        <v>-1569672.56</v>
      </c>
      <c r="J44" s="35"/>
      <c r="K44" s="35"/>
      <c r="L44" s="35"/>
    </row>
    <row r="45" spans="1:12" ht="11.25">
      <c r="A45" s="32"/>
      <c r="B45" s="33"/>
      <c r="C45" s="36"/>
      <c r="D45" s="36"/>
      <c r="E45" s="36"/>
      <c r="F45" s="36"/>
      <c r="G45" s="36"/>
      <c r="H45" s="36"/>
      <c r="I45" s="36"/>
      <c r="J45" s="35"/>
      <c r="K45" s="35"/>
      <c r="L45" s="35"/>
    </row>
    <row r="46" spans="1:12" ht="11.25">
      <c r="A46" s="32"/>
      <c r="B46" s="33"/>
      <c r="C46" s="36"/>
      <c r="D46" s="36"/>
      <c r="E46" s="36"/>
      <c r="F46" s="36"/>
      <c r="G46" s="36"/>
      <c r="H46" s="36"/>
      <c r="I46" s="36"/>
      <c r="J46" s="35"/>
      <c r="K46" s="35"/>
      <c r="L46" s="35"/>
    </row>
    <row r="47" spans="1:12" ht="11.25">
      <c r="A47" s="32"/>
      <c r="B47" s="33"/>
      <c r="C47" s="36"/>
      <c r="D47" s="36"/>
      <c r="E47" s="36"/>
      <c r="F47" s="36"/>
      <c r="G47" s="36"/>
      <c r="H47" s="36"/>
      <c r="I47" s="36"/>
      <c r="J47" s="35"/>
      <c r="K47" s="35"/>
      <c r="L47" s="35"/>
    </row>
    <row r="48" spans="1:12" ht="11.25">
      <c r="A48" s="32"/>
      <c r="B48" s="33"/>
      <c r="C48" s="36"/>
      <c r="D48" s="36"/>
      <c r="E48" s="36"/>
      <c r="F48" s="36"/>
      <c r="G48" s="36"/>
      <c r="H48" s="36"/>
      <c r="I48" s="36"/>
      <c r="J48" s="35"/>
      <c r="K48" s="35"/>
      <c r="L48" s="35"/>
    </row>
    <row r="49" spans="1:12" ht="11.25">
      <c r="A49" s="32"/>
      <c r="B49" s="33"/>
      <c r="C49" s="36"/>
      <c r="D49" s="36"/>
      <c r="E49" s="36"/>
      <c r="F49" s="36"/>
      <c r="G49" s="36"/>
      <c r="H49" s="36"/>
      <c r="I49" s="36"/>
      <c r="J49" s="35"/>
      <c r="K49" s="35"/>
      <c r="L49" s="35"/>
    </row>
    <row r="50" spans="1:12" ht="11.25">
      <c r="A50" s="32"/>
      <c r="B50" s="33"/>
      <c r="C50" s="36"/>
      <c r="D50" s="36"/>
      <c r="E50" s="36"/>
      <c r="F50" s="36"/>
      <c r="G50" s="36"/>
      <c r="H50" s="36"/>
      <c r="I50" s="36"/>
      <c r="J50" s="35"/>
      <c r="K50" s="35"/>
      <c r="L50" s="35"/>
    </row>
    <row r="51" spans="1:12" ht="11.25">
      <c r="A51" s="32"/>
      <c r="B51" s="33"/>
      <c r="C51" s="36"/>
      <c r="D51" s="36"/>
      <c r="E51" s="36"/>
      <c r="F51" s="36"/>
      <c r="G51" s="36"/>
      <c r="H51" s="36"/>
      <c r="I51" s="36"/>
      <c r="J51" s="35"/>
      <c r="K51" s="35"/>
      <c r="L51" s="35"/>
    </row>
    <row r="52" spans="1:12" ht="11.25">
      <c r="A52" s="32"/>
      <c r="B52" s="33"/>
      <c r="C52" s="36"/>
      <c r="D52" s="36"/>
      <c r="E52" s="36"/>
      <c r="F52" s="36"/>
      <c r="G52" s="36"/>
      <c r="H52" s="36"/>
      <c r="I52" s="36"/>
      <c r="J52" s="35"/>
      <c r="K52" s="35"/>
      <c r="L52" s="35"/>
    </row>
    <row r="53" spans="1:12" ht="11.25">
      <c r="A53" s="32"/>
      <c r="B53" s="33"/>
      <c r="C53" s="36"/>
      <c r="D53" s="36"/>
      <c r="E53" s="36"/>
      <c r="F53" s="36"/>
      <c r="G53" s="36"/>
      <c r="H53" s="36"/>
      <c r="I53" s="36"/>
      <c r="J53" s="35"/>
      <c r="K53" s="35"/>
      <c r="L53" s="35"/>
    </row>
    <row r="54" spans="1:12" ht="11.25">
      <c r="A54" s="32"/>
      <c r="B54" s="33"/>
      <c r="C54" s="36"/>
      <c r="D54" s="36"/>
      <c r="E54" s="36"/>
      <c r="F54" s="36"/>
      <c r="G54" s="36"/>
      <c r="H54" s="36"/>
      <c r="I54" s="36"/>
      <c r="J54" s="35"/>
      <c r="K54" s="35"/>
      <c r="L54" s="35"/>
    </row>
    <row r="55" spans="1:12" ht="11.25">
      <c r="A55" s="32"/>
      <c r="B55" s="33"/>
      <c r="C55" s="36"/>
      <c r="D55" s="36"/>
      <c r="E55" s="36"/>
      <c r="F55" s="36"/>
      <c r="G55" s="36"/>
      <c r="H55" s="36"/>
      <c r="I55" s="36"/>
      <c r="J55" s="35"/>
      <c r="K55" s="35"/>
      <c r="L55" s="35"/>
    </row>
    <row r="56" spans="1:12" ht="11.25">
      <c r="A56" s="32"/>
      <c r="B56" s="33"/>
      <c r="C56" s="36"/>
      <c r="D56" s="36"/>
      <c r="E56" s="36"/>
      <c r="F56" s="36"/>
      <c r="G56" s="36"/>
      <c r="H56" s="36"/>
      <c r="I56" s="36"/>
      <c r="J56" s="35"/>
      <c r="K56" s="35"/>
      <c r="L56" s="35"/>
    </row>
    <row r="57" spans="1:12" ht="11.25">
      <c r="A57" s="32"/>
      <c r="B57" s="33"/>
      <c r="C57" s="36"/>
      <c r="D57" s="36"/>
      <c r="E57" s="36"/>
      <c r="F57" s="36"/>
      <c r="G57" s="36"/>
      <c r="H57" s="36"/>
      <c r="I57" s="36"/>
      <c r="J57" s="35"/>
      <c r="K57" s="35"/>
      <c r="L57" s="35"/>
    </row>
    <row r="58" spans="1:12" ht="11.25">
      <c r="A58" s="32"/>
      <c r="B58" s="33"/>
      <c r="C58" s="36"/>
      <c r="D58" s="36"/>
      <c r="E58" s="36"/>
      <c r="F58" s="36"/>
      <c r="G58" s="36"/>
      <c r="H58" s="36"/>
      <c r="I58" s="36"/>
      <c r="J58" s="35"/>
      <c r="K58" s="35"/>
      <c r="L58" s="35"/>
    </row>
    <row r="59" spans="1:12" ht="11.25">
      <c r="A59" s="32"/>
      <c r="B59" s="33"/>
      <c r="C59" s="36"/>
      <c r="D59" s="36"/>
      <c r="E59" s="36"/>
      <c r="F59" s="36"/>
      <c r="G59" s="36"/>
      <c r="H59" s="36"/>
      <c r="I59" s="36"/>
      <c r="J59" s="35"/>
      <c r="K59" s="35"/>
      <c r="L59" s="35"/>
    </row>
    <row r="60" spans="1:12" ht="11.25">
      <c r="A60" s="28"/>
      <c r="B60" s="28"/>
      <c r="C60" s="38"/>
      <c r="D60" s="38"/>
      <c r="E60" s="38"/>
      <c r="F60" s="100" t="s">
        <v>421</v>
      </c>
      <c r="G60" s="100"/>
      <c r="H60" s="100" t="s">
        <v>422</v>
      </c>
      <c r="I60" s="100"/>
      <c r="J60" s="38"/>
      <c r="K60" s="38"/>
      <c r="L60" s="35"/>
    </row>
    <row r="61" spans="1:13" ht="22.5">
      <c r="A61" s="29" t="s">
        <v>5</v>
      </c>
      <c r="B61" s="29" t="s">
        <v>37</v>
      </c>
      <c r="C61" s="40" t="s">
        <v>425</v>
      </c>
      <c r="D61" s="40" t="s">
        <v>420</v>
      </c>
      <c r="E61" s="40" t="s">
        <v>426</v>
      </c>
      <c r="F61" s="40" t="s">
        <v>213</v>
      </c>
      <c r="G61" s="40" t="s">
        <v>292</v>
      </c>
      <c r="H61" s="40" t="str">
        <f>F61</f>
        <v>No Bimestre</v>
      </c>
      <c r="I61" s="40" t="s">
        <v>292</v>
      </c>
      <c r="J61" s="64"/>
      <c r="K61" s="64"/>
      <c r="L61" s="40"/>
      <c r="M61" s="40"/>
    </row>
    <row r="62" spans="1:13" ht="21">
      <c r="A62" s="30">
        <v>36</v>
      </c>
      <c r="B62" s="31" t="s">
        <v>39</v>
      </c>
      <c r="C62" s="38">
        <f>C63+C67+C71</f>
        <v>263097425</v>
      </c>
      <c r="D62" s="38">
        <f aca="true" t="shared" si="8" ref="D62:I62">D63+D67</f>
        <v>7070238.5600000005</v>
      </c>
      <c r="E62" s="38">
        <f>E63+E67+E70+E71</f>
        <v>270167663.56</v>
      </c>
      <c r="F62" s="38">
        <f t="shared" si="8"/>
        <v>69129248.47</v>
      </c>
      <c r="G62" s="38">
        <f t="shared" si="8"/>
        <v>69129248.47</v>
      </c>
      <c r="H62" s="38">
        <f t="shared" si="8"/>
        <v>34169472.79</v>
      </c>
      <c r="I62" s="38">
        <f t="shared" si="8"/>
        <v>34169472.79</v>
      </c>
      <c r="J62" s="38"/>
      <c r="K62" s="66"/>
      <c r="L62" s="43"/>
      <c r="M62" s="38"/>
    </row>
    <row r="63" spans="1:13" ht="11.25">
      <c r="A63" s="30">
        <v>37</v>
      </c>
      <c r="B63" s="31" t="s">
        <v>40</v>
      </c>
      <c r="C63" s="38">
        <f>C64+C65+C66</f>
        <v>220774945</v>
      </c>
      <c r="D63" s="38">
        <f aca="true" t="shared" si="9" ref="D63:I63">D64+D65+D66</f>
        <v>1462238.56</v>
      </c>
      <c r="E63" s="38">
        <f t="shared" si="9"/>
        <v>222237183.56</v>
      </c>
      <c r="F63" s="38">
        <f t="shared" si="9"/>
        <v>60154755.17</v>
      </c>
      <c r="G63" s="38">
        <f t="shared" si="9"/>
        <v>60154755.17</v>
      </c>
      <c r="H63" s="38">
        <f t="shared" si="9"/>
        <v>31513449.22</v>
      </c>
      <c r="I63" s="38">
        <f t="shared" si="9"/>
        <v>31513449.22</v>
      </c>
      <c r="J63" s="38"/>
      <c r="K63" s="66"/>
      <c r="L63" s="43"/>
      <c r="M63" s="38"/>
    </row>
    <row r="64" spans="1:13" ht="11.25">
      <c r="A64" s="30">
        <v>38</v>
      </c>
      <c r="B64" s="33" t="s">
        <v>41</v>
      </c>
      <c r="C64" s="35">
        <v>119252600</v>
      </c>
      <c r="D64" s="35">
        <v>-929327.44</v>
      </c>
      <c r="E64" s="35">
        <f>C64+D64</f>
        <v>118323272.56</v>
      </c>
      <c r="F64" s="35">
        <v>16649445.49</v>
      </c>
      <c r="G64" s="35">
        <v>16649445.49</v>
      </c>
      <c r="H64" s="35">
        <v>16564479.16</v>
      </c>
      <c r="I64" s="35">
        <v>16564479.16</v>
      </c>
      <c r="J64" s="36"/>
      <c r="K64" s="65"/>
      <c r="L64" s="43"/>
      <c r="M64" s="38"/>
    </row>
    <row r="65" spans="1:13" ht="11.25">
      <c r="A65" s="30">
        <v>39</v>
      </c>
      <c r="B65" s="33" t="s">
        <v>42</v>
      </c>
      <c r="C65" s="35">
        <v>800000</v>
      </c>
      <c r="D65" s="36">
        <v>0</v>
      </c>
      <c r="E65" s="35">
        <f aca="true" t="shared" si="10" ref="E65:E71">C65+D65</f>
        <v>800000</v>
      </c>
      <c r="F65" s="35">
        <v>193521.17</v>
      </c>
      <c r="G65" s="35">
        <v>193521.17</v>
      </c>
      <c r="H65" s="35">
        <v>193521.17</v>
      </c>
      <c r="I65" s="35">
        <v>193521.17</v>
      </c>
      <c r="J65" s="36"/>
      <c r="K65" s="65"/>
      <c r="L65" s="43"/>
      <c r="M65" s="38"/>
    </row>
    <row r="66" spans="1:13" ht="11.25">
      <c r="A66" s="30">
        <v>40</v>
      </c>
      <c r="B66" s="33" t="s">
        <v>43</v>
      </c>
      <c r="C66" s="35">
        <v>100722345</v>
      </c>
      <c r="D66" s="35">
        <v>2391566</v>
      </c>
      <c r="E66" s="35">
        <f t="shared" si="10"/>
        <v>103113911</v>
      </c>
      <c r="F66" s="35">
        <v>43311788.51</v>
      </c>
      <c r="G66" s="35">
        <v>43311788.51</v>
      </c>
      <c r="H66" s="35">
        <v>14755448.89</v>
      </c>
      <c r="I66" s="35">
        <v>14755448.89</v>
      </c>
      <c r="J66" s="35"/>
      <c r="K66" s="65"/>
      <c r="L66" s="43"/>
      <c r="M66" s="38"/>
    </row>
    <row r="67" spans="1:13" ht="11.25">
      <c r="A67" s="30">
        <v>41</v>
      </c>
      <c r="B67" s="31" t="s">
        <v>44</v>
      </c>
      <c r="C67" s="38">
        <f>C68+C69</f>
        <v>25739150</v>
      </c>
      <c r="D67" s="38">
        <f>D68+D69</f>
        <v>5608000</v>
      </c>
      <c r="E67" s="38">
        <f>C67+D67</f>
        <v>31347150</v>
      </c>
      <c r="F67" s="38">
        <f>F68+F69</f>
        <v>8974493.3</v>
      </c>
      <c r="G67" s="38">
        <f>G68+G69</f>
        <v>8974493.3</v>
      </c>
      <c r="H67" s="38">
        <f>H68+H69</f>
        <v>2656023.57</v>
      </c>
      <c r="I67" s="38">
        <f>I68+I69</f>
        <v>2656023.57</v>
      </c>
      <c r="J67" s="38"/>
      <c r="K67" s="66"/>
      <c r="L67" s="43"/>
      <c r="M67" s="38"/>
    </row>
    <row r="68" spans="1:13" ht="11.25">
      <c r="A68" s="30">
        <v>42</v>
      </c>
      <c r="B68" s="33" t="s">
        <v>38</v>
      </c>
      <c r="C68" s="35">
        <v>19247150</v>
      </c>
      <c r="D68" s="35">
        <v>5608000</v>
      </c>
      <c r="E68" s="35">
        <f t="shared" si="10"/>
        <v>24855150</v>
      </c>
      <c r="F68" s="35">
        <v>8011254.2</v>
      </c>
      <c r="G68" s="35">
        <v>8011254.2</v>
      </c>
      <c r="H68" s="35">
        <v>1692784.47</v>
      </c>
      <c r="I68" s="35">
        <v>1692784.47</v>
      </c>
      <c r="J68" s="35"/>
      <c r="K68" s="65"/>
      <c r="L68" s="43"/>
      <c r="M68" s="38"/>
    </row>
    <row r="69" spans="1:13" ht="11.25">
      <c r="A69" s="30">
        <v>43</v>
      </c>
      <c r="B69" s="33" t="s">
        <v>45</v>
      </c>
      <c r="C69" s="35">
        <v>6492000</v>
      </c>
      <c r="D69" s="36">
        <v>0</v>
      </c>
      <c r="E69" s="35">
        <f t="shared" si="10"/>
        <v>6492000</v>
      </c>
      <c r="F69" s="35">
        <v>963239.1</v>
      </c>
      <c r="G69" s="35">
        <v>963239.1</v>
      </c>
      <c r="H69" s="35">
        <v>963239.1</v>
      </c>
      <c r="I69" s="35">
        <v>963239.1</v>
      </c>
      <c r="J69" s="36"/>
      <c r="K69" s="65"/>
      <c r="L69" s="43"/>
      <c r="M69" s="38"/>
    </row>
    <row r="70" spans="1:13" ht="11.25">
      <c r="A70" s="30">
        <v>44</v>
      </c>
      <c r="B70" s="31" t="s">
        <v>46</v>
      </c>
      <c r="C70" s="36">
        <v>0</v>
      </c>
      <c r="D70" s="36">
        <v>0</v>
      </c>
      <c r="E70" s="36">
        <v>0</v>
      </c>
      <c r="F70" s="39">
        <v>0</v>
      </c>
      <c r="G70" s="39">
        <v>0</v>
      </c>
      <c r="H70" s="39">
        <v>0</v>
      </c>
      <c r="I70" s="39">
        <v>0</v>
      </c>
      <c r="J70" s="39"/>
      <c r="K70" s="39"/>
      <c r="L70" s="39"/>
      <c r="M70" s="38"/>
    </row>
    <row r="71" spans="1:13" ht="11.25">
      <c r="A71" s="30">
        <v>45</v>
      </c>
      <c r="B71" s="31" t="s">
        <v>47</v>
      </c>
      <c r="C71" s="38">
        <v>16583330</v>
      </c>
      <c r="D71" s="36">
        <v>0</v>
      </c>
      <c r="E71" s="38">
        <f t="shared" si="10"/>
        <v>16583330</v>
      </c>
      <c r="F71" s="39">
        <v>0</v>
      </c>
      <c r="G71" s="39">
        <v>0</v>
      </c>
      <c r="H71" s="39">
        <v>0</v>
      </c>
      <c r="I71" s="39">
        <v>0</v>
      </c>
      <c r="J71" s="39"/>
      <c r="K71" s="39"/>
      <c r="L71" s="39"/>
      <c r="M71" s="38"/>
    </row>
    <row r="72" spans="1:13" ht="11.25">
      <c r="A72" s="30">
        <v>46</v>
      </c>
      <c r="B72" s="31" t="s">
        <v>48</v>
      </c>
      <c r="C72" s="38">
        <f>C73</f>
        <v>10742556</v>
      </c>
      <c r="D72" s="39">
        <f aca="true" t="shared" si="11" ref="D72:I72">D74</f>
        <v>180000</v>
      </c>
      <c r="E72" s="38">
        <f t="shared" si="11"/>
        <v>10922556</v>
      </c>
      <c r="F72" s="38">
        <f t="shared" si="11"/>
        <v>1912404.75</v>
      </c>
      <c r="G72" s="38">
        <f t="shared" si="11"/>
        <v>1912404.75</v>
      </c>
      <c r="H72" s="38">
        <f t="shared" si="11"/>
        <v>1906403.11</v>
      </c>
      <c r="I72" s="38">
        <f t="shared" si="11"/>
        <v>1906403.11</v>
      </c>
      <c r="J72" s="39"/>
      <c r="K72" s="66"/>
      <c r="L72" s="43"/>
      <c r="M72" s="38"/>
    </row>
    <row r="73" spans="1:13" ht="11.25">
      <c r="A73" s="30">
        <v>47</v>
      </c>
      <c r="B73" s="31" t="s">
        <v>40</v>
      </c>
      <c r="C73" s="38">
        <f>C74</f>
        <v>10742556</v>
      </c>
      <c r="D73" s="39">
        <f aca="true" t="shared" si="12" ref="D73:I73">D74</f>
        <v>180000</v>
      </c>
      <c r="E73" s="38">
        <f t="shared" si="12"/>
        <v>10922556</v>
      </c>
      <c r="F73" s="38">
        <f t="shared" si="12"/>
        <v>1912404.75</v>
      </c>
      <c r="G73" s="38">
        <f t="shared" si="12"/>
        <v>1912404.75</v>
      </c>
      <c r="H73" s="38">
        <f t="shared" si="12"/>
        <v>1906403.11</v>
      </c>
      <c r="I73" s="38">
        <f t="shared" si="12"/>
        <v>1906403.11</v>
      </c>
      <c r="J73" s="39"/>
      <c r="K73" s="66"/>
      <c r="L73" s="43"/>
      <c r="M73" s="38"/>
    </row>
    <row r="74" spans="1:13" ht="11.25">
      <c r="A74" s="30">
        <v>48</v>
      </c>
      <c r="B74" s="33" t="s">
        <v>41</v>
      </c>
      <c r="C74" s="35">
        <v>10742556</v>
      </c>
      <c r="D74" s="36">
        <v>180000</v>
      </c>
      <c r="E74" s="35">
        <f>C74+D74</f>
        <v>10922556</v>
      </c>
      <c r="F74" s="35">
        <v>1912404.75</v>
      </c>
      <c r="G74" s="35">
        <v>1912404.75</v>
      </c>
      <c r="H74" s="35">
        <v>1906403.11</v>
      </c>
      <c r="I74" s="35">
        <v>1906403.11</v>
      </c>
      <c r="J74" s="36"/>
      <c r="K74" s="65"/>
      <c r="L74" s="43"/>
      <c r="M74" s="38"/>
    </row>
    <row r="75" spans="1:13" ht="11.25">
      <c r="A75" s="30">
        <v>49</v>
      </c>
      <c r="B75" s="31" t="s">
        <v>49</v>
      </c>
      <c r="C75" s="39">
        <f aca="true" t="shared" si="13" ref="C75:I75">C62+C72</f>
        <v>273839981</v>
      </c>
      <c r="D75" s="39">
        <f t="shared" si="13"/>
        <v>7250238.5600000005</v>
      </c>
      <c r="E75" s="39">
        <f t="shared" si="13"/>
        <v>281090219.56</v>
      </c>
      <c r="F75" s="39">
        <f t="shared" si="13"/>
        <v>71041653.22</v>
      </c>
      <c r="G75" s="39">
        <f t="shared" si="13"/>
        <v>71041653.22</v>
      </c>
      <c r="H75" s="39">
        <f t="shared" si="13"/>
        <v>36075875.9</v>
      </c>
      <c r="I75" s="39">
        <f t="shared" si="13"/>
        <v>36075875.9</v>
      </c>
      <c r="J75" s="39"/>
      <c r="K75" s="66"/>
      <c r="L75" s="43"/>
      <c r="M75" s="38"/>
    </row>
    <row r="76" spans="1:13" ht="21">
      <c r="A76" s="30">
        <v>50</v>
      </c>
      <c r="B76" s="31" t="s">
        <v>50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/>
      <c r="K76" s="39"/>
      <c r="L76" s="39"/>
      <c r="M76" s="39"/>
    </row>
    <row r="77" spans="1:13" ht="11.25">
      <c r="A77" s="30">
        <v>51</v>
      </c>
      <c r="B77" s="33" t="s">
        <v>51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/>
      <c r="K77" s="36"/>
      <c r="L77" s="36"/>
      <c r="M77" s="36"/>
    </row>
    <row r="78" spans="1:13" ht="11.25">
      <c r="A78" s="30">
        <v>52</v>
      </c>
      <c r="B78" s="33" t="s">
        <v>52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/>
      <c r="K78" s="36"/>
      <c r="L78" s="36"/>
      <c r="M78" s="36"/>
    </row>
    <row r="79" spans="1:13" ht="11.25">
      <c r="A79" s="30">
        <v>53</v>
      </c>
      <c r="B79" s="33" t="s">
        <v>53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/>
      <c r="K79" s="36"/>
      <c r="L79" s="36"/>
      <c r="M79" s="36"/>
    </row>
    <row r="80" spans="1:13" ht="11.25">
      <c r="A80" s="30">
        <v>54</v>
      </c>
      <c r="B80" s="33" t="s">
        <v>54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/>
      <c r="K80" s="36"/>
      <c r="L80" s="36"/>
      <c r="M80" s="36"/>
    </row>
    <row r="81" spans="1:13" ht="11.25">
      <c r="A81" s="30">
        <v>55</v>
      </c>
      <c r="B81" s="33" t="s">
        <v>55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/>
      <c r="K81" s="36"/>
      <c r="L81" s="36"/>
      <c r="M81" s="36"/>
    </row>
    <row r="82" spans="1:13" ht="11.25">
      <c r="A82" s="30">
        <v>56</v>
      </c>
      <c r="B82" s="33" t="s">
        <v>56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/>
      <c r="K82" s="36"/>
      <c r="L82" s="36"/>
      <c r="M82" s="36"/>
    </row>
    <row r="83" spans="1:13" ht="21">
      <c r="A83" s="30">
        <v>57</v>
      </c>
      <c r="B83" s="31" t="s">
        <v>57</v>
      </c>
      <c r="C83" s="39"/>
      <c r="D83" s="39">
        <f aca="true" t="shared" si="14" ref="D83:I83">D75+D76</f>
        <v>7250238.5600000005</v>
      </c>
      <c r="E83" s="39">
        <f t="shared" si="14"/>
        <v>281090219.56</v>
      </c>
      <c r="F83" s="39">
        <f t="shared" si="14"/>
        <v>71041653.22</v>
      </c>
      <c r="G83" s="39">
        <f t="shared" si="14"/>
        <v>71041653.22</v>
      </c>
      <c r="H83" s="39">
        <f t="shared" si="14"/>
        <v>36075875.9</v>
      </c>
      <c r="I83" s="39">
        <f t="shared" si="14"/>
        <v>36075875.9</v>
      </c>
      <c r="J83" s="39"/>
      <c r="K83" s="66"/>
      <c r="L83" s="43"/>
      <c r="M83" s="38"/>
    </row>
    <row r="84" spans="1:13" ht="11.25">
      <c r="A84" s="30">
        <v>58</v>
      </c>
      <c r="B84" s="31" t="s">
        <v>58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f>G41-H83</f>
        <v>10453877.340000004</v>
      </c>
      <c r="I84" s="39">
        <f>G41-I83</f>
        <v>10453877.340000004</v>
      </c>
      <c r="J84" s="39"/>
      <c r="K84" s="66"/>
      <c r="L84" s="43"/>
      <c r="M84" s="38"/>
    </row>
    <row r="85" spans="1:13" ht="11.25">
      <c r="A85" s="30">
        <v>59</v>
      </c>
      <c r="B85" s="31" t="s">
        <v>59</v>
      </c>
      <c r="C85" s="39">
        <v>0</v>
      </c>
      <c r="D85" s="39">
        <v>0</v>
      </c>
      <c r="E85" s="39">
        <v>0</v>
      </c>
      <c r="F85" s="39">
        <v>0</v>
      </c>
      <c r="G85" s="39">
        <v>0</v>
      </c>
      <c r="H85" s="39">
        <f>H83+H84</f>
        <v>46529753.24</v>
      </c>
      <c r="I85" s="39">
        <f>I83+I84</f>
        <v>46529753.24</v>
      </c>
      <c r="J85" s="74"/>
      <c r="K85" s="66"/>
      <c r="L85" s="43"/>
      <c r="M85" s="38"/>
    </row>
    <row r="86" spans="3:12" ht="11.25"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3:12" ht="11.25"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3:12" ht="11.25"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3:12" ht="11.25"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3:12" ht="11.25"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3:12" ht="11.25"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3:12" ht="11.25"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3:12" ht="11.25"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3:12" ht="11.25"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3:12" ht="11.25"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101" spans="2:10" ht="11.25">
      <c r="B101" s="41" t="s">
        <v>428</v>
      </c>
      <c r="E101" s="99" t="s">
        <v>298</v>
      </c>
      <c r="F101" s="99"/>
      <c r="J101" s="34" t="s">
        <v>430</v>
      </c>
    </row>
    <row r="102" spans="2:10" ht="11.25">
      <c r="B102" s="41" t="s">
        <v>429</v>
      </c>
      <c r="E102" s="99" t="s">
        <v>431</v>
      </c>
      <c r="F102" s="99"/>
      <c r="J102" s="34" t="s">
        <v>375</v>
      </c>
    </row>
  </sheetData>
  <sheetProtection password="CADC" sheet="1"/>
  <mergeCells count="10">
    <mergeCell ref="A5:K5"/>
    <mergeCell ref="A1:K1"/>
    <mergeCell ref="A2:K2"/>
    <mergeCell ref="A3:K3"/>
    <mergeCell ref="E101:F101"/>
    <mergeCell ref="E102:F102"/>
    <mergeCell ref="F60:G60"/>
    <mergeCell ref="H60:I60"/>
    <mergeCell ref="E8:I8"/>
    <mergeCell ref="A7:K7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70" r:id="rId2"/>
  <rowBreaks count="1" manualBreakCount="1">
    <brk id="58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2"/>
  <sheetViews>
    <sheetView workbookViewId="0" topLeftCell="A1">
      <selection activeCell="D406" sqref="D406"/>
    </sheetView>
  </sheetViews>
  <sheetFormatPr defaultColWidth="6.8515625" defaultRowHeight="12.75" customHeight="1"/>
  <cols>
    <col min="1" max="1" width="4.7109375" style="80" bestFit="1" customWidth="1"/>
    <col min="2" max="2" width="7.57421875" style="80" customWidth="1"/>
    <col min="3" max="3" width="32.28125" style="80" customWidth="1"/>
    <col min="4" max="4" width="15.57421875" style="80" bestFit="1" customWidth="1"/>
    <col min="5" max="5" width="14.140625" style="80" bestFit="1" customWidth="1"/>
    <col min="6" max="9" width="13.28125" style="80" bestFit="1" customWidth="1"/>
    <col min="10" max="10" width="8.140625" style="80" customWidth="1"/>
    <col min="11" max="11" width="6.140625" style="80" bestFit="1" customWidth="1"/>
    <col min="12" max="12" width="14.140625" style="80" bestFit="1" customWidth="1"/>
    <col min="13" max="16384" width="6.8515625" style="80" customWidth="1"/>
  </cols>
  <sheetData>
    <row r="1" spans="1:12" ht="14.2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4.25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 customHeight="1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.25" customHeight="1">
      <c r="A4" s="108" t="s">
        <v>460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9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16.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ht="7.5" customHeight="1"/>
    <row r="8" spans="1:12" ht="9">
      <c r="A8" s="109" t="s">
        <v>461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ht="9"/>
    <row r="10" spans="4:7" ht="9">
      <c r="D10" s="105" t="s">
        <v>432</v>
      </c>
      <c r="E10" s="105"/>
      <c r="F10" s="105"/>
      <c r="G10" s="105"/>
    </row>
    <row r="11" spans="4:12" ht="9" customHeight="1">
      <c r="D11" s="105" t="s">
        <v>60</v>
      </c>
      <c r="E11" s="105" t="s">
        <v>462</v>
      </c>
      <c r="L11" s="105" t="s">
        <v>463</v>
      </c>
    </row>
    <row r="12" spans="1:12" ht="27">
      <c r="A12" s="68" t="s">
        <v>5</v>
      </c>
      <c r="B12" s="68" t="s">
        <v>61</v>
      </c>
      <c r="C12" s="68" t="s">
        <v>62</v>
      </c>
      <c r="D12" s="105"/>
      <c r="E12" s="105"/>
      <c r="F12" s="68" t="s">
        <v>464</v>
      </c>
      <c r="G12" s="68" t="s">
        <v>465</v>
      </c>
      <c r="H12" s="68" t="s">
        <v>464</v>
      </c>
      <c r="I12" s="105" t="s">
        <v>466</v>
      </c>
      <c r="J12" s="105" t="s">
        <v>467</v>
      </c>
      <c r="K12" s="105" t="s">
        <v>468</v>
      </c>
      <c r="L12" s="105"/>
    </row>
    <row r="13" spans="5:12" ht="22.5" customHeight="1">
      <c r="E13" s="105"/>
      <c r="I13" s="105"/>
      <c r="J13" s="105"/>
      <c r="K13" s="105"/>
      <c r="L13" s="105"/>
    </row>
    <row r="14" ht="0.75" customHeight="1"/>
    <row r="15" ht="1.5" customHeight="1"/>
    <row r="16" spans="1:12" ht="11.25" customHeight="1">
      <c r="A16" s="81">
        <v>1</v>
      </c>
      <c r="B16" s="103" t="s">
        <v>63</v>
      </c>
      <c r="C16" s="103"/>
      <c r="D16" s="83">
        <v>263097425</v>
      </c>
      <c r="E16" s="70">
        <v>270167663.56</v>
      </c>
      <c r="F16" s="70">
        <v>69129248.47</v>
      </c>
      <c r="G16" s="70">
        <v>69129248.47</v>
      </c>
      <c r="H16" s="70">
        <v>34169472.79</v>
      </c>
      <c r="I16" s="70">
        <v>34169472.79</v>
      </c>
      <c r="J16" s="70">
        <v>100</v>
      </c>
      <c r="K16" s="70">
        <v>12.65</v>
      </c>
      <c r="L16" s="70">
        <v>235998190.77</v>
      </c>
    </row>
    <row r="17" ht="11.25" customHeight="1" hidden="1"/>
    <row r="18" ht="0.75" customHeight="1"/>
    <row r="19" ht="1.5" customHeight="1"/>
    <row r="20" spans="1:12" ht="11.25" customHeight="1">
      <c r="A20" s="81">
        <v>2</v>
      </c>
      <c r="B20" s="84" t="s">
        <v>64</v>
      </c>
      <c r="C20" s="82" t="s">
        <v>65</v>
      </c>
      <c r="D20" s="70">
        <v>8739960</v>
      </c>
      <c r="E20" s="70">
        <v>8739960</v>
      </c>
      <c r="F20" s="70">
        <v>1152014.19</v>
      </c>
      <c r="G20" s="70">
        <v>1152014.19</v>
      </c>
      <c r="H20" s="70">
        <v>1052259.15</v>
      </c>
      <c r="I20" s="70">
        <v>1052259.15</v>
      </c>
      <c r="J20" s="70">
        <v>3.08</v>
      </c>
      <c r="K20" s="70">
        <v>12.040000000000001</v>
      </c>
      <c r="L20" s="70">
        <v>7687700.850000001</v>
      </c>
    </row>
    <row r="21" ht="11.25" customHeight="1" hidden="1"/>
    <row r="22" ht="0.75" customHeight="1"/>
    <row r="23" ht="1.5" customHeight="1"/>
    <row r="24" spans="1:12" ht="11.25" customHeight="1">
      <c r="A24" s="85">
        <v>3</v>
      </c>
      <c r="B24" s="86" t="s">
        <v>66</v>
      </c>
      <c r="C24" s="87" t="s">
        <v>67</v>
      </c>
      <c r="D24" s="69">
        <v>8249960</v>
      </c>
      <c r="E24" s="69">
        <v>8249960</v>
      </c>
      <c r="F24" s="69">
        <v>1151674.19</v>
      </c>
      <c r="G24" s="69">
        <v>1151674.19</v>
      </c>
      <c r="H24" s="69">
        <v>1051919.15</v>
      </c>
      <c r="I24" s="69">
        <v>1051919.15</v>
      </c>
      <c r="J24" s="69">
        <v>3.08</v>
      </c>
      <c r="K24" s="69">
        <v>12.75</v>
      </c>
      <c r="L24" s="69">
        <v>7198040.850000001</v>
      </c>
    </row>
    <row r="25" ht="11.25" customHeight="1" hidden="1"/>
    <row r="26" ht="0.75" customHeight="1"/>
    <row r="27" ht="1.5" customHeight="1"/>
    <row r="28" spans="1:12" ht="11.25" customHeight="1">
      <c r="A28" s="85">
        <v>4</v>
      </c>
      <c r="B28" s="86" t="s">
        <v>68</v>
      </c>
      <c r="C28" s="87" t="s">
        <v>69</v>
      </c>
      <c r="D28" s="69">
        <v>400000</v>
      </c>
      <c r="E28" s="69">
        <v>400000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400000</v>
      </c>
    </row>
    <row r="29" ht="11.25" customHeight="1" hidden="1"/>
    <row r="30" ht="0.75" customHeight="1"/>
    <row r="31" ht="1.5" customHeight="1"/>
    <row r="32" spans="1:12" ht="11.25" customHeight="1">
      <c r="A32" s="85">
        <v>5</v>
      </c>
      <c r="B32" s="86" t="s">
        <v>70</v>
      </c>
      <c r="C32" s="87" t="s">
        <v>71</v>
      </c>
      <c r="D32" s="69">
        <v>70000</v>
      </c>
      <c r="E32" s="69">
        <v>70000</v>
      </c>
      <c r="F32" s="69">
        <v>340</v>
      </c>
      <c r="G32" s="69">
        <v>340</v>
      </c>
      <c r="H32" s="69">
        <v>340</v>
      </c>
      <c r="I32" s="69">
        <v>340</v>
      </c>
      <c r="J32" s="69">
        <v>0</v>
      </c>
      <c r="K32" s="69">
        <v>0.49</v>
      </c>
      <c r="L32" s="69">
        <v>69660</v>
      </c>
    </row>
    <row r="33" ht="11.25" customHeight="1" hidden="1"/>
    <row r="34" ht="0.75" customHeight="1"/>
    <row r="35" ht="1.5" customHeight="1"/>
    <row r="36" spans="1:12" ht="11.25" customHeight="1">
      <c r="A36" s="85">
        <v>6</v>
      </c>
      <c r="B36" s="86" t="s">
        <v>72</v>
      </c>
      <c r="C36" s="87" t="s">
        <v>73</v>
      </c>
      <c r="D36" s="69">
        <v>20000</v>
      </c>
      <c r="E36" s="69">
        <v>20000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20000</v>
      </c>
    </row>
    <row r="37" ht="11.25" customHeight="1" hidden="1"/>
    <row r="38" ht="0.75" customHeight="1"/>
    <row r="39" ht="1.5" customHeight="1"/>
    <row r="40" spans="1:12" ht="11.25" customHeight="1">
      <c r="A40" s="81">
        <v>7</v>
      </c>
      <c r="B40" s="84" t="s">
        <v>469</v>
      </c>
      <c r="C40" s="82" t="s">
        <v>470</v>
      </c>
      <c r="D40" s="70">
        <v>2000</v>
      </c>
      <c r="E40" s="70">
        <v>2000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2000</v>
      </c>
    </row>
    <row r="41" ht="11.25" customHeight="1" hidden="1"/>
    <row r="42" ht="0.75" customHeight="1"/>
    <row r="43" ht="1.5" customHeight="1"/>
    <row r="44" spans="1:12" ht="11.25" customHeight="1">
      <c r="A44" s="85">
        <v>8</v>
      </c>
      <c r="B44" s="86" t="s">
        <v>471</v>
      </c>
      <c r="C44" s="87" t="s">
        <v>472</v>
      </c>
      <c r="D44" s="69">
        <v>2000</v>
      </c>
      <c r="E44" s="69">
        <v>2000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2000</v>
      </c>
    </row>
    <row r="45" ht="11.25" customHeight="1" hidden="1"/>
    <row r="46" ht="0.75" customHeight="1"/>
    <row r="47" ht="1.5" customHeight="1"/>
    <row r="48" spans="1:12" ht="11.25" customHeight="1">
      <c r="A48" s="81">
        <v>9</v>
      </c>
      <c r="B48" s="84" t="s">
        <v>74</v>
      </c>
      <c r="C48" s="82" t="s">
        <v>75</v>
      </c>
      <c r="D48" s="70">
        <v>57226718</v>
      </c>
      <c r="E48" s="70">
        <v>57357718</v>
      </c>
      <c r="F48" s="70">
        <v>10897793.200000001</v>
      </c>
      <c r="G48" s="70">
        <v>10897793.200000001</v>
      </c>
      <c r="H48" s="70">
        <v>6679782.69</v>
      </c>
      <c r="I48" s="70">
        <v>6679782.69</v>
      </c>
      <c r="J48" s="70">
        <v>19.55</v>
      </c>
      <c r="K48" s="70">
        <v>11.65</v>
      </c>
      <c r="L48" s="70">
        <v>50677935.31</v>
      </c>
    </row>
    <row r="49" ht="11.25" customHeight="1" hidden="1"/>
    <row r="50" ht="0.75" customHeight="1"/>
    <row r="51" ht="1.5" customHeight="1"/>
    <row r="52" spans="1:12" ht="11.25" customHeight="1">
      <c r="A52" s="85">
        <v>10</v>
      </c>
      <c r="B52" s="86" t="s">
        <v>76</v>
      </c>
      <c r="C52" s="87" t="s">
        <v>69</v>
      </c>
      <c r="D52" s="69">
        <v>47509358</v>
      </c>
      <c r="E52" s="69">
        <v>47640358</v>
      </c>
      <c r="F52" s="69">
        <v>10670207.88</v>
      </c>
      <c r="G52" s="69">
        <v>10670207.88</v>
      </c>
      <c r="H52" s="69">
        <v>6452197.37</v>
      </c>
      <c r="I52" s="69">
        <v>6452197.37</v>
      </c>
      <c r="J52" s="69">
        <v>18.88</v>
      </c>
      <c r="K52" s="69">
        <v>13.540000000000001</v>
      </c>
      <c r="L52" s="69">
        <v>41188160.63</v>
      </c>
    </row>
    <row r="53" ht="11.25" customHeight="1" hidden="1"/>
    <row r="54" ht="0.75" customHeight="1"/>
    <row r="55" ht="1.5" customHeight="1"/>
    <row r="56" spans="1:12" ht="11.25" customHeight="1">
      <c r="A56" s="85">
        <v>11</v>
      </c>
      <c r="B56" s="86" t="s">
        <v>77</v>
      </c>
      <c r="C56" s="87" t="s">
        <v>78</v>
      </c>
      <c r="D56" s="69">
        <v>2140060</v>
      </c>
      <c r="E56" s="69">
        <v>2140060</v>
      </c>
      <c r="F56" s="69">
        <v>227585.32</v>
      </c>
      <c r="G56" s="69">
        <v>227585.32</v>
      </c>
      <c r="H56" s="69">
        <v>227585.32</v>
      </c>
      <c r="I56" s="69">
        <v>227585.32</v>
      </c>
      <c r="J56" s="69">
        <v>0.67</v>
      </c>
      <c r="K56" s="69">
        <v>10.63</v>
      </c>
      <c r="L56" s="69">
        <v>1912474.68</v>
      </c>
    </row>
    <row r="57" ht="11.25" customHeight="1" hidden="1"/>
    <row r="58" ht="0.75" customHeight="1"/>
    <row r="59" ht="1.5" customHeight="1"/>
    <row r="60" spans="1:12" ht="11.25" customHeight="1">
      <c r="A60" s="85">
        <v>12</v>
      </c>
      <c r="B60" s="86" t="s">
        <v>79</v>
      </c>
      <c r="C60" s="87" t="s">
        <v>80</v>
      </c>
      <c r="D60" s="69">
        <v>2100</v>
      </c>
      <c r="E60" s="69">
        <v>2100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2100</v>
      </c>
    </row>
    <row r="61" ht="11.25" customHeight="1" hidden="1"/>
    <row r="62" ht="0.75" customHeight="1"/>
    <row r="63" ht="1.5" customHeight="1"/>
    <row r="64" spans="1:12" ht="11.25" customHeight="1">
      <c r="A64" s="85">
        <v>13</v>
      </c>
      <c r="B64" s="86" t="s">
        <v>81</v>
      </c>
      <c r="C64" s="87" t="s">
        <v>73</v>
      </c>
      <c r="D64" s="69">
        <v>20600</v>
      </c>
      <c r="E64" s="69">
        <v>20600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20600</v>
      </c>
    </row>
    <row r="65" ht="11.25" customHeight="1" hidden="1"/>
    <row r="66" ht="0.75" customHeight="1"/>
    <row r="67" ht="1.5" customHeight="1"/>
    <row r="68" spans="1:12" ht="11.25" customHeight="1">
      <c r="A68" s="85">
        <v>14</v>
      </c>
      <c r="B68" s="86" t="s">
        <v>82</v>
      </c>
      <c r="C68" s="87" t="s">
        <v>83</v>
      </c>
      <c r="D68" s="69">
        <v>7554600</v>
      </c>
      <c r="E68" s="69">
        <v>7554600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7554600</v>
      </c>
    </row>
    <row r="69" ht="11.25" customHeight="1" hidden="1"/>
    <row r="70" ht="0.75" customHeight="1"/>
    <row r="71" ht="1.5" customHeight="1"/>
    <row r="72" spans="1:12" ht="11.25" customHeight="1">
      <c r="A72" s="81">
        <v>15</v>
      </c>
      <c r="B72" s="84" t="s">
        <v>85</v>
      </c>
      <c r="C72" s="82" t="s">
        <v>86</v>
      </c>
      <c r="D72" s="70">
        <v>276800</v>
      </c>
      <c r="E72" s="70">
        <v>276800</v>
      </c>
      <c r="F72" s="70">
        <v>55840.69</v>
      </c>
      <c r="G72" s="70">
        <v>55840.69</v>
      </c>
      <c r="H72" s="70">
        <v>13883.84</v>
      </c>
      <c r="I72" s="70">
        <v>13883.84</v>
      </c>
      <c r="J72" s="70">
        <v>0.04</v>
      </c>
      <c r="K72" s="70">
        <v>5.0200000000000005</v>
      </c>
      <c r="L72" s="70">
        <v>262916.16000000003</v>
      </c>
    </row>
    <row r="73" ht="11.25" customHeight="1" hidden="1"/>
    <row r="74" ht="0.75" customHeight="1"/>
    <row r="75" ht="1.5" customHeight="1"/>
    <row r="76" spans="1:12" ht="11.25" customHeight="1">
      <c r="A76" s="85">
        <v>16</v>
      </c>
      <c r="B76" s="86" t="s">
        <v>87</v>
      </c>
      <c r="C76" s="87" t="s">
        <v>88</v>
      </c>
      <c r="D76" s="69">
        <v>5000</v>
      </c>
      <c r="E76" s="69">
        <v>5000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5000</v>
      </c>
    </row>
    <row r="77" ht="11.25" customHeight="1" hidden="1"/>
    <row r="78" ht="0.75" customHeight="1"/>
    <row r="79" ht="1.5" customHeight="1"/>
    <row r="80" spans="1:12" ht="11.25" customHeight="1">
      <c r="A80" s="85">
        <v>17</v>
      </c>
      <c r="B80" s="86" t="s">
        <v>473</v>
      </c>
      <c r="C80" s="87" t="s">
        <v>474</v>
      </c>
      <c r="D80" s="69">
        <v>6000</v>
      </c>
      <c r="E80" s="69">
        <v>6000</v>
      </c>
      <c r="F80" s="69">
        <v>0</v>
      </c>
      <c r="G80" s="69">
        <v>0</v>
      </c>
      <c r="H80" s="69">
        <v>0</v>
      </c>
      <c r="I80" s="69">
        <v>0</v>
      </c>
      <c r="J80" s="69">
        <v>0</v>
      </c>
      <c r="K80" s="69">
        <v>0</v>
      </c>
      <c r="L80" s="69">
        <v>6000</v>
      </c>
    </row>
    <row r="81" ht="11.25" customHeight="1" hidden="1"/>
    <row r="82" ht="0.75" customHeight="1"/>
    <row r="83" ht="1.5" customHeight="1"/>
    <row r="84" spans="1:12" ht="11.25" customHeight="1">
      <c r="A84" s="85">
        <v>18</v>
      </c>
      <c r="B84" s="86" t="s">
        <v>89</v>
      </c>
      <c r="C84" s="87" t="s">
        <v>90</v>
      </c>
      <c r="D84" s="69">
        <v>265800</v>
      </c>
      <c r="E84" s="69">
        <v>265800</v>
      </c>
      <c r="F84" s="69">
        <v>55840.69</v>
      </c>
      <c r="G84" s="69">
        <v>55840.69</v>
      </c>
      <c r="H84" s="69">
        <v>13883.84</v>
      </c>
      <c r="I84" s="69">
        <v>13883.84</v>
      </c>
      <c r="J84" s="69">
        <v>0.04</v>
      </c>
      <c r="K84" s="69">
        <v>5.22</v>
      </c>
      <c r="L84" s="69">
        <v>251916.16</v>
      </c>
    </row>
    <row r="85" ht="11.25" customHeight="1" hidden="1"/>
    <row r="86" ht="0.75" customHeight="1"/>
    <row r="87" ht="1.5" customHeight="1"/>
    <row r="88" spans="1:12" ht="11.25" customHeight="1">
      <c r="A88" s="81">
        <v>19</v>
      </c>
      <c r="B88" s="84" t="s">
        <v>91</v>
      </c>
      <c r="C88" s="82" t="s">
        <v>92</v>
      </c>
      <c r="D88" s="70">
        <v>2096990</v>
      </c>
      <c r="E88" s="70">
        <v>2869360</v>
      </c>
      <c r="F88" s="70">
        <v>126151.42</v>
      </c>
      <c r="G88" s="70">
        <v>126151.42</v>
      </c>
      <c r="H88" s="70">
        <v>16828.16</v>
      </c>
      <c r="I88" s="70">
        <v>16828.16</v>
      </c>
      <c r="J88" s="70">
        <v>0.05</v>
      </c>
      <c r="K88" s="70">
        <v>0.59</v>
      </c>
      <c r="L88" s="70">
        <v>2852531.84</v>
      </c>
    </row>
    <row r="89" ht="11.25" customHeight="1" hidden="1"/>
    <row r="90" ht="0.75" customHeight="1"/>
    <row r="91" ht="1.5" customHeight="1"/>
    <row r="92" spans="1:12" ht="11.25" customHeight="1">
      <c r="A92" s="85">
        <v>20</v>
      </c>
      <c r="B92" s="86" t="s">
        <v>93</v>
      </c>
      <c r="C92" s="87" t="s">
        <v>94</v>
      </c>
      <c r="D92" s="69">
        <v>15900</v>
      </c>
      <c r="E92" s="69">
        <v>15900</v>
      </c>
      <c r="F92" s="69">
        <v>345.29</v>
      </c>
      <c r="G92" s="69">
        <v>345.29</v>
      </c>
      <c r="H92" s="69">
        <v>300.52</v>
      </c>
      <c r="I92" s="69">
        <v>300.52</v>
      </c>
      <c r="J92" s="69">
        <v>0</v>
      </c>
      <c r="K92" s="69">
        <v>1.8900000000000001</v>
      </c>
      <c r="L92" s="69">
        <v>15599.48</v>
      </c>
    </row>
    <row r="93" ht="11.25" customHeight="1" hidden="1"/>
    <row r="94" ht="0.75" customHeight="1"/>
    <row r="95" ht="1.5" customHeight="1"/>
    <row r="96" spans="1:12" ht="11.25" customHeight="1">
      <c r="A96" s="85">
        <v>21</v>
      </c>
      <c r="B96" s="86" t="s">
        <v>95</v>
      </c>
      <c r="C96" s="87" t="s">
        <v>96</v>
      </c>
      <c r="D96" s="69">
        <v>1000</v>
      </c>
      <c r="E96" s="69">
        <v>1000</v>
      </c>
      <c r="F96" s="69">
        <v>0</v>
      </c>
      <c r="G96" s="69">
        <v>0</v>
      </c>
      <c r="H96" s="69">
        <v>0</v>
      </c>
      <c r="I96" s="69">
        <v>0</v>
      </c>
      <c r="J96" s="69">
        <v>0</v>
      </c>
      <c r="K96" s="69">
        <v>0</v>
      </c>
      <c r="L96" s="69">
        <v>1000</v>
      </c>
    </row>
    <row r="97" ht="11.25" customHeight="1" hidden="1"/>
    <row r="98" ht="0.75" customHeight="1"/>
    <row r="99" ht="1.5" customHeight="1"/>
    <row r="100" spans="1:12" ht="11.25" customHeight="1">
      <c r="A100" s="85">
        <v>22</v>
      </c>
      <c r="B100" s="86" t="s">
        <v>97</v>
      </c>
      <c r="C100" s="87" t="s">
        <v>98</v>
      </c>
      <c r="D100" s="69">
        <v>832300</v>
      </c>
      <c r="E100" s="69">
        <v>1449300</v>
      </c>
      <c r="F100" s="69">
        <v>56230.49</v>
      </c>
      <c r="G100" s="69">
        <v>56230.49</v>
      </c>
      <c r="H100" s="69">
        <v>11832.44</v>
      </c>
      <c r="I100" s="69">
        <v>11832.44</v>
      </c>
      <c r="J100" s="69">
        <v>0.03</v>
      </c>
      <c r="K100" s="69">
        <v>0.8200000000000001</v>
      </c>
      <c r="L100" s="69">
        <v>1437467.56</v>
      </c>
    </row>
    <row r="101" ht="11.25" customHeight="1" hidden="1"/>
    <row r="102" ht="0.75" customHeight="1"/>
    <row r="103" ht="1.5" customHeight="1"/>
    <row r="104" spans="1:12" ht="11.25" customHeight="1">
      <c r="A104" s="85">
        <v>23</v>
      </c>
      <c r="B104" s="86" t="s">
        <v>99</v>
      </c>
      <c r="C104" s="87" t="s">
        <v>100</v>
      </c>
      <c r="D104" s="69">
        <v>1186590</v>
      </c>
      <c r="E104" s="69">
        <v>1341960</v>
      </c>
      <c r="F104" s="69">
        <v>64357.14</v>
      </c>
      <c r="G104" s="69">
        <v>64357.14</v>
      </c>
      <c r="H104" s="69">
        <v>1781.7</v>
      </c>
      <c r="I104" s="69">
        <v>1781.7</v>
      </c>
      <c r="J104" s="69">
        <v>0.01</v>
      </c>
      <c r="K104" s="69">
        <v>0.13</v>
      </c>
      <c r="L104" s="69">
        <v>1340178.3</v>
      </c>
    </row>
    <row r="105" ht="11.25" customHeight="1" hidden="1"/>
    <row r="106" ht="0.75" customHeight="1"/>
    <row r="107" ht="1.5" customHeight="1"/>
    <row r="108" spans="1:12" ht="11.25" customHeight="1">
      <c r="A108" s="85">
        <v>24</v>
      </c>
      <c r="B108" s="86" t="s">
        <v>101</v>
      </c>
      <c r="C108" s="87" t="s">
        <v>102</v>
      </c>
      <c r="D108" s="69">
        <v>61200</v>
      </c>
      <c r="E108" s="69">
        <v>61200</v>
      </c>
      <c r="F108" s="69">
        <v>5218.5</v>
      </c>
      <c r="G108" s="69">
        <v>5218.5</v>
      </c>
      <c r="H108" s="69">
        <v>2913.5</v>
      </c>
      <c r="I108" s="69">
        <v>2913.5</v>
      </c>
      <c r="J108" s="69">
        <v>0.01</v>
      </c>
      <c r="K108" s="69">
        <v>4.76</v>
      </c>
      <c r="L108" s="69">
        <v>58286.5</v>
      </c>
    </row>
    <row r="109" ht="11.25" customHeight="1" hidden="1"/>
    <row r="110" ht="0.75" customHeight="1"/>
    <row r="111" ht="1.5" customHeight="1"/>
    <row r="112" spans="1:12" ht="11.25" customHeight="1">
      <c r="A112" s="81">
        <v>25</v>
      </c>
      <c r="B112" s="84" t="s">
        <v>103</v>
      </c>
      <c r="C112" s="82" t="s">
        <v>104</v>
      </c>
      <c r="D112" s="70">
        <v>11263600</v>
      </c>
      <c r="E112" s="70">
        <v>11263600</v>
      </c>
      <c r="F112" s="70">
        <v>634774.62</v>
      </c>
      <c r="G112" s="70">
        <v>634774.62</v>
      </c>
      <c r="H112" s="70">
        <v>571309.0700000001</v>
      </c>
      <c r="I112" s="70">
        <v>571309.0700000001</v>
      </c>
      <c r="J112" s="70">
        <v>1.67</v>
      </c>
      <c r="K112" s="70">
        <v>5.07</v>
      </c>
      <c r="L112" s="70">
        <v>10692290.93</v>
      </c>
    </row>
    <row r="113" ht="11.25" customHeight="1" hidden="1"/>
    <row r="114" ht="0.75" customHeight="1"/>
    <row r="115" ht="1.5" customHeight="1"/>
    <row r="116" spans="1:12" ht="11.25" customHeight="1">
      <c r="A116" s="85">
        <v>26</v>
      </c>
      <c r="B116" s="86" t="s">
        <v>475</v>
      </c>
      <c r="C116" s="87" t="s">
        <v>69</v>
      </c>
      <c r="D116" s="69">
        <v>1000</v>
      </c>
      <c r="E116" s="69">
        <v>1000</v>
      </c>
      <c r="F116" s="69">
        <v>0</v>
      </c>
      <c r="G116" s="69">
        <v>0</v>
      </c>
      <c r="H116" s="69">
        <v>0</v>
      </c>
      <c r="I116" s="69">
        <v>0</v>
      </c>
      <c r="J116" s="69">
        <v>0</v>
      </c>
      <c r="K116" s="69">
        <v>0</v>
      </c>
      <c r="L116" s="69">
        <v>1000</v>
      </c>
    </row>
    <row r="117" ht="11.25" customHeight="1" hidden="1"/>
    <row r="118" ht="0.75" customHeight="1"/>
    <row r="119" ht="1.5" customHeight="1"/>
    <row r="120" spans="1:12" ht="11.25" customHeight="1">
      <c r="A120" s="85">
        <v>27</v>
      </c>
      <c r="B120" s="86" t="s">
        <v>105</v>
      </c>
      <c r="C120" s="87" t="s">
        <v>106</v>
      </c>
      <c r="D120" s="69">
        <v>11262600</v>
      </c>
      <c r="E120" s="69">
        <v>11262600</v>
      </c>
      <c r="F120" s="69">
        <v>634774.62</v>
      </c>
      <c r="G120" s="69">
        <v>634774.62</v>
      </c>
      <c r="H120" s="69">
        <v>571309.0700000001</v>
      </c>
      <c r="I120" s="69">
        <v>571309.0700000001</v>
      </c>
      <c r="J120" s="69">
        <v>1.67</v>
      </c>
      <c r="K120" s="69">
        <v>5.07</v>
      </c>
      <c r="L120" s="69">
        <v>10691290.93</v>
      </c>
    </row>
    <row r="121" ht="11.25" customHeight="1" hidden="1"/>
    <row r="122" ht="0.75" customHeight="1"/>
    <row r="123" ht="1.5" customHeight="1"/>
    <row r="124" spans="1:12" ht="11.25" customHeight="1">
      <c r="A124" s="81">
        <v>28</v>
      </c>
      <c r="B124" s="84" t="s">
        <v>107</v>
      </c>
      <c r="C124" s="82" t="s">
        <v>108</v>
      </c>
      <c r="D124" s="70">
        <v>61906575</v>
      </c>
      <c r="E124" s="70">
        <v>63975575</v>
      </c>
      <c r="F124" s="70">
        <v>22924406.25</v>
      </c>
      <c r="G124" s="70">
        <v>22924406.25</v>
      </c>
      <c r="H124" s="70">
        <v>10731862.08</v>
      </c>
      <c r="I124" s="70">
        <v>10731862.08</v>
      </c>
      <c r="J124" s="70">
        <v>31.41</v>
      </c>
      <c r="K124" s="70">
        <v>16.77</v>
      </c>
      <c r="L124" s="70">
        <v>53243712.92</v>
      </c>
    </row>
    <row r="125" ht="11.25" customHeight="1" hidden="1"/>
    <row r="126" ht="0.75" customHeight="1"/>
    <row r="127" ht="1.5" customHeight="1"/>
    <row r="128" spans="1:12" ht="11.25" customHeight="1">
      <c r="A128" s="85">
        <v>29</v>
      </c>
      <c r="B128" s="86" t="s">
        <v>109</v>
      </c>
      <c r="C128" s="87" t="s">
        <v>110</v>
      </c>
      <c r="D128" s="69">
        <v>41329120</v>
      </c>
      <c r="E128" s="69">
        <v>41409120</v>
      </c>
      <c r="F128" s="69">
        <v>13246174.63</v>
      </c>
      <c r="G128" s="69">
        <v>13246174.63</v>
      </c>
      <c r="H128" s="69">
        <v>7081012.8</v>
      </c>
      <c r="I128" s="69">
        <v>7081012.8</v>
      </c>
      <c r="J128" s="69">
        <v>20.72</v>
      </c>
      <c r="K128" s="69">
        <v>17.1</v>
      </c>
      <c r="L128" s="69">
        <v>34328107.2</v>
      </c>
    </row>
    <row r="129" ht="11.25" customHeight="1" hidden="1"/>
    <row r="130" ht="0.75" customHeight="1"/>
    <row r="131" ht="1.5" customHeight="1"/>
    <row r="132" spans="1:12" ht="11.25" customHeight="1">
      <c r="A132" s="85">
        <v>30</v>
      </c>
      <c r="B132" s="86" t="s">
        <v>111</v>
      </c>
      <c r="C132" s="87" t="s">
        <v>112</v>
      </c>
      <c r="D132" s="69">
        <v>10000</v>
      </c>
      <c r="E132" s="69">
        <v>10000</v>
      </c>
      <c r="F132" s="69">
        <v>0</v>
      </c>
      <c r="G132" s="69">
        <v>0</v>
      </c>
      <c r="H132" s="69">
        <v>0</v>
      </c>
      <c r="I132" s="69">
        <v>0</v>
      </c>
      <c r="J132" s="69">
        <v>0</v>
      </c>
      <c r="K132" s="69">
        <v>0</v>
      </c>
      <c r="L132" s="69">
        <v>10000</v>
      </c>
    </row>
    <row r="133" ht="11.25" customHeight="1" hidden="1"/>
    <row r="134" ht="0.75" customHeight="1"/>
    <row r="135" ht="1.5" customHeight="1"/>
    <row r="136" spans="1:12" ht="11.25" customHeight="1">
      <c r="A136" s="85">
        <v>31</v>
      </c>
      <c r="B136" s="86" t="s">
        <v>113</v>
      </c>
      <c r="C136" s="87" t="s">
        <v>114</v>
      </c>
      <c r="D136" s="69">
        <v>4094280</v>
      </c>
      <c r="E136" s="69">
        <v>4174280</v>
      </c>
      <c r="F136" s="69">
        <v>671930.24</v>
      </c>
      <c r="G136" s="69">
        <v>671930.24</v>
      </c>
      <c r="H136" s="69">
        <v>193469.66</v>
      </c>
      <c r="I136" s="69">
        <v>193469.66</v>
      </c>
      <c r="J136" s="69">
        <v>0.5700000000000001</v>
      </c>
      <c r="K136" s="69">
        <v>4.63</v>
      </c>
      <c r="L136" s="69">
        <v>3980810.34</v>
      </c>
    </row>
    <row r="137" ht="11.25" customHeight="1" hidden="1"/>
    <row r="138" ht="0.75" customHeight="1"/>
    <row r="139" ht="1.5" customHeight="1"/>
    <row r="140" spans="1:12" ht="11.25" customHeight="1">
      <c r="A140" s="85">
        <v>32</v>
      </c>
      <c r="B140" s="86" t="s">
        <v>115</v>
      </c>
      <c r="C140" s="87" t="s">
        <v>116</v>
      </c>
      <c r="D140" s="69">
        <v>13259810</v>
      </c>
      <c r="E140" s="69">
        <v>15168810</v>
      </c>
      <c r="F140" s="69">
        <v>7664082.11</v>
      </c>
      <c r="G140" s="69">
        <v>7664082.11</v>
      </c>
      <c r="H140" s="69">
        <v>2783867.65</v>
      </c>
      <c r="I140" s="69">
        <v>2783867.65</v>
      </c>
      <c r="J140" s="69">
        <v>8.15</v>
      </c>
      <c r="K140" s="69">
        <v>18.35</v>
      </c>
      <c r="L140" s="69">
        <v>12384942.35</v>
      </c>
    </row>
    <row r="141" ht="11.25" customHeight="1" hidden="1"/>
    <row r="142" ht="0.75" customHeight="1"/>
    <row r="143" ht="1.5" customHeight="1"/>
    <row r="144" spans="1:12" ht="11.25" customHeight="1">
      <c r="A144" s="85">
        <v>33</v>
      </c>
      <c r="B144" s="86" t="s">
        <v>117</v>
      </c>
      <c r="C144" s="87" t="s">
        <v>118</v>
      </c>
      <c r="D144" s="69">
        <v>2660535</v>
      </c>
      <c r="E144" s="69">
        <v>2660535</v>
      </c>
      <c r="F144" s="69">
        <v>1236707.68</v>
      </c>
      <c r="G144" s="69">
        <v>1236707.68</v>
      </c>
      <c r="H144" s="69">
        <v>646271.56</v>
      </c>
      <c r="I144" s="69">
        <v>646271.56</v>
      </c>
      <c r="J144" s="69">
        <v>1.8900000000000001</v>
      </c>
      <c r="K144" s="69">
        <v>24.29</v>
      </c>
      <c r="L144" s="69">
        <v>2014263.44</v>
      </c>
    </row>
    <row r="145" ht="11.25" customHeight="1" hidden="1"/>
    <row r="146" ht="0.75" customHeight="1"/>
    <row r="147" ht="1.5" customHeight="1"/>
    <row r="148" spans="1:12" ht="11.25" customHeight="1">
      <c r="A148" s="85">
        <v>34</v>
      </c>
      <c r="B148" s="86" t="s">
        <v>119</v>
      </c>
      <c r="C148" s="87" t="s">
        <v>120</v>
      </c>
      <c r="D148" s="69">
        <v>123000</v>
      </c>
      <c r="E148" s="69">
        <v>123000</v>
      </c>
      <c r="F148" s="69">
        <v>19630.8</v>
      </c>
      <c r="G148" s="69">
        <v>19630.8</v>
      </c>
      <c r="H148" s="69">
        <v>9815.4</v>
      </c>
      <c r="I148" s="69">
        <v>9815.4</v>
      </c>
      <c r="J148" s="69">
        <v>0.03</v>
      </c>
      <c r="K148" s="69">
        <v>7.98</v>
      </c>
      <c r="L148" s="69">
        <v>113184.6</v>
      </c>
    </row>
    <row r="149" ht="11.25" customHeight="1" hidden="1"/>
    <row r="150" ht="0.75" customHeight="1"/>
    <row r="151" ht="1.5" customHeight="1"/>
    <row r="152" spans="1:12" ht="11.25" customHeight="1">
      <c r="A152" s="85">
        <v>35</v>
      </c>
      <c r="B152" s="86" t="s">
        <v>121</v>
      </c>
      <c r="C152" s="87" t="s">
        <v>122</v>
      </c>
      <c r="D152" s="69">
        <v>429830</v>
      </c>
      <c r="E152" s="69">
        <v>429830</v>
      </c>
      <c r="F152" s="69">
        <v>85880.79000000001</v>
      </c>
      <c r="G152" s="69">
        <v>85880.79000000001</v>
      </c>
      <c r="H152" s="69">
        <v>17425.010000000002</v>
      </c>
      <c r="I152" s="69">
        <v>17425.010000000002</v>
      </c>
      <c r="J152" s="69">
        <v>0.05</v>
      </c>
      <c r="K152" s="69">
        <v>4.05</v>
      </c>
      <c r="L152" s="69">
        <v>412404.99</v>
      </c>
    </row>
    <row r="153" ht="11.25" customHeight="1" hidden="1"/>
    <row r="154" ht="0.75" customHeight="1"/>
    <row r="155" spans="1:12" ht="11.25" customHeight="1">
      <c r="A155" s="81">
        <v>36</v>
      </c>
      <c r="B155" s="84" t="s">
        <v>124</v>
      </c>
      <c r="C155" s="82" t="s">
        <v>125</v>
      </c>
      <c r="D155" s="70">
        <v>78228372</v>
      </c>
      <c r="E155" s="70">
        <v>79734044.56</v>
      </c>
      <c r="F155" s="70">
        <v>19975492.5</v>
      </c>
      <c r="G155" s="70">
        <v>19975492.5</v>
      </c>
      <c r="H155" s="70">
        <v>7861050.79</v>
      </c>
      <c r="I155" s="70">
        <v>7861050.79</v>
      </c>
      <c r="J155" s="70">
        <v>23.02</v>
      </c>
      <c r="K155" s="70">
        <v>9.86</v>
      </c>
      <c r="L155" s="70">
        <v>71872993.77</v>
      </c>
    </row>
    <row r="156" ht="11.25" customHeight="1" hidden="1"/>
    <row r="157" ht="0.75" customHeight="1"/>
    <row r="158" ht="1.5" customHeight="1"/>
    <row r="159" spans="1:12" ht="11.25" customHeight="1">
      <c r="A159" s="85">
        <v>37</v>
      </c>
      <c r="B159" s="86" t="s">
        <v>126</v>
      </c>
      <c r="C159" s="87" t="s">
        <v>110</v>
      </c>
      <c r="D159" s="69">
        <v>9140643</v>
      </c>
      <c r="E159" s="69">
        <v>9140643</v>
      </c>
      <c r="F159" s="69">
        <v>1842480.17</v>
      </c>
      <c r="G159" s="69">
        <v>1842480.17</v>
      </c>
      <c r="H159" s="69">
        <v>1017679.15</v>
      </c>
      <c r="I159" s="69">
        <v>1017679.15</v>
      </c>
      <c r="J159" s="69">
        <v>2.98</v>
      </c>
      <c r="K159" s="69">
        <v>11.13</v>
      </c>
      <c r="L159" s="69">
        <v>8122963.850000001</v>
      </c>
    </row>
    <row r="160" ht="11.25" customHeight="1" hidden="1"/>
    <row r="161" ht="0.75" customHeight="1"/>
    <row r="162" ht="1.5" customHeight="1"/>
    <row r="163" spans="1:12" ht="11.25" customHeight="1">
      <c r="A163" s="85">
        <v>38</v>
      </c>
      <c r="B163" s="86" t="s">
        <v>127</v>
      </c>
      <c r="C163" s="87" t="s">
        <v>128</v>
      </c>
      <c r="D163" s="69">
        <v>10490200</v>
      </c>
      <c r="E163" s="69">
        <v>10490200</v>
      </c>
      <c r="F163" s="69">
        <v>3295000</v>
      </c>
      <c r="G163" s="69">
        <v>3295000</v>
      </c>
      <c r="H163" s="69">
        <v>1147426.55</v>
      </c>
      <c r="I163" s="69">
        <v>1147426.55</v>
      </c>
      <c r="J163" s="69">
        <v>3.36</v>
      </c>
      <c r="K163" s="69">
        <v>10.94</v>
      </c>
      <c r="L163" s="69">
        <v>9342773.450000001</v>
      </c>
    </row>
    <row r="164" ht="11.25" customHeight="1" hidden="1"/>
    <row r="165" ht="0.75" customHeight="1"/>
    <row r="166" ht="1.5" customHeight="1"/>
    <row r="167" spans="1:12" ht="11.25" customHeight="1">
      <c r="A167" s="85">
        <v>39</v>
      </c>
      <c r="B167" s="86" t="s">
        <v>129</v>
      </c>
      <c r="C167" s="87" t="s">
        <v>130</v>
      </c>
      <c r="D167" s="69">
        <v>42643929</v>
      </c>
      <c r="E167" s="69">
        <v>43778929</v>
      </c>
      <c r="F167" s="69">
        <v>9952177.89</v>
      </c>
      <c r="G167" s="69">
        <v>9952177.89</v>
      </c>
      <c r="H167" s="69">
        <v>3765898</v>
      </c>
      <c r="I167" s="69">
        <v>3765898</v>
      </c>
      <c r="J167" s="69">
        <v>11.02</v>
      </c>
      <c r="K167" s="69">
        <v>8.6</v>
      </c>
      <c r="L167" s="69">
        <v>40013031</v>
      </c>
    </row>
    <row r="168" ht="11.25" customHeight="1" hidden="1"/>
    <row r="169" ht="0.75" customHeight="1"/>
    <row r="170" ht="1.5" customHeight="1"/>
    <row r="171" spans="1:12" ht="11.25" customHeight="1">
      <c r="A171" s="85">
        <v>40</v>
      </c>
      <c r="B171" s="86" t="s">
        <v>131</v>
      </c>
      <c r="C171" s="87" t="s">
        <v>132</v>
      </c>
      <c r="D171" s="69">
        <v>3013000</v>
      </c>
      <c r="E171" s="69">
        <v>3013000</v>
      </c>
      <c r="F171" s="69">
        <v>2103192</v>
      </c>
      <c r="G171" s="69">
        <v>2103192</v>
      </c>
      <c r="H171" s="69">
        <v>29672.7</v>
      </c>
      <c r="I171" s="69">
        <v>29672.7</v>
      </c>
      <c r="J171" s="69">
        <v>0.09</v>
      </c>
      <c r="K171" s="69">
        <v>0.98</v>
      </c>
      <c r="L171" s="69">
        <v>2983327.3000000003</v>
      </c>
    </row>
    <row r="172" ht="11.25" customHeight="1" hidden="1"/>
    <row r="173" ht="0.75" customHeight="1"/>
    <row r="174" ht="1.5" customHeight="1"/>
    <row r="175" spans="1:12" ht="11.25" customHeight="1">
      <c r="A175" s="85">
        <v>41</v>
      </c>
      <c r="B175" s="86" t="s">
        <v>133</v>
      </c>
      <c r="C175" s="87" t="s">
        <v>134</v>
      </c>
      <c r="D175" s="69">
        <v>12868600</v>
      </c>
      <c r="E175" s="69">
        <v>13239272.56</v>
      </c>
      <c r="F175" s="69">
        <v>2766142.44</v>
      </c>
      <c r="G175" s="69">
        <v>2766142.44</v>
      </c>
      <c r="H175" s="69">
        <v>1891774.3900000001</v>
      </c>
      <c r="I175" s="69">
        <v>1891774.3900000001</v>
      </c>
      <c r="J175" s="69">
        <v>5.54</v>
      </c>
      <c r="K175" s="69">
        <v>14.290000000000001</v>
      </c>
      <c r="L175" s="69">
        <v>11347498.17</v>
      </c>
    </row>
    <row r="176" ht="11.25" customHeight="1" hidden="1"/>
    <row r="177" ht="0.75" customHeight="1"/>
    <row r="178" ht="1.5" customHeight="1"/>
    <row r="179" spans="1:12" ht="11.25" customHeight="1">
      <c r="A179" s="85">
        <v>42</v>
      </c>
      <c r="B179" s="86" t="s">
        <v>135</v>
      </c>
      <c r="C179" s="87" t="s">
        <v>136</v>
      </c>
      <c r="D179" s="69">
        <v>2000</v>
      </c>
      <c r="E179" s="69">
        <v>2000</v>
      </c>
      <c r="F179" s="69">
        <v>0</v>
      </c>
      <c r="G179" s="69">
        <v>0</v>
      </c>
      <c r="H179" s="69">
        <v>0</v>
      </c>
      <c r="I179" s="69">
        <v>0</v>
      </c>
      <c r="J179" s="69">
        <v>0</v>
      </c>
      <c r="K179" s="69">
        <v>0</v>
      </c>
      <c r="L179" s="69">
        <v>2000</v>
      </c>
    </row>
    <row r="180" ht="11.25" customHeight="1" hidden="1"/>
    <row r="181" ht="0.75" customHeight="1"/>
    <row r="182" ht="1.5" customHeight="1"/>
    <row r="183" spans="1:12" ht="11.25" customHeight="1">
      <c r="A183" s="85">
        <v>43</v>
      </c>
      <c r="B183" s="86" t="s">
        <v>137</v>
      </c>
      <c r="C183" s="87" t="s">
        <v>138</v>
      </c>
      <c r="D183" s="69">
        <v>67000</v>
      </c>
      <c r="E183" s="69">
        <v>67000</v>
      </c>
      <c r="F183" s="69">
        <v>16500</v>
      </c>
      <c r="G183" s="69">
        <v>16500</v>
      </c>
      <c r="H183" s="69">
        <v>8600</v>
      </c>
      <c r="I183" s="69">
        <v>8600</v>
      </c>
      <c r="J183" s="69">
        <v>0.03</v>
      </c>
      <c r="K183" s="69">
        <v>12.84</v>
      </c>
      <c r="L183" s="69">
        <v>58400</v>
      </c>
    </row>
    <row r="184" ht="11.25" customHeight="1" hidden="1"/>
    <row r="185" ht="0.75" customHeight="1"/>
    <row r="186" ht="1.5" customHeight="1"/>
    <row r="187" spans="1:12" ht="11.25" customHeight="1">
      <c r="A187" s="85">
        <v>44</v>
      </c>
      <c r="B187" s="86" t="s">
        <v>139</v>
      </c>
      <c r="C187" s="87" t="s">
        <v>140</v>
      </c>
      <c r="D187" s="69">
        <v>3000</v>
      </c>
      <c r="E187" s="69">
        <v>3000</v>
      </c>
      <c r="F187" s="69">
        <v>0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69">
        <v>3000</v>
      </c>
    </row>
    <row r="188" ht="11.25" customHeight="1" hidden="1"/>
    <row r="189" ht="0.75" customHeight="1"/>
    <row r="190" ht="1.5" customHeight="1"/>
    <row r="191" spans="1:12" ht="11.25" customHeight="1">
      <c r="A191" s="81">
        <v>45</v>
      </c>
      <c r="B191" s="84" t="s">
        <v>141</v>
      </c>
      <c r="C191" s="82" t="s">
        <v>142</v>
      </c>
      <c r="D191" s="70">
        <v>1141300</v>
      </c>
      <c r="E191" s="70">
        <v>1141300</v>
      </c>
      <c r="F191" s="70">
        <v>52297.61</v>
      </c>
      <c r="G191" s="70">
        <v>52297.61</v>
      </c>
      <c r="H191" s="70">
        <v>35600.8</v>
      </c>
      <c r="I191" s="70">
        <v>35600.8</v>
      </c>
      <c r="J191" s="70">
        <v>0.1</v>
      </c>
      <c r="K191" s="70">
        <v>3.12</v>
      </c>
      <c r="L191" s="70">
        <v>1105699.2</v>
      </c>
    </row>
    <row r="192" ht="11.25" customHeight="1" hidden="1"/>
    <row r="193" ht="0.75" customHeight="1"/>
    <row r="194" ht="1.5" customHeight="1"/>
    <row r="195" spans="1:12" ht="11.25" customHeight="1">
      <c r="A195" s="85">
        <v>46</v>
      </c>
      <c r="B195" s="86" t="s">
        <v>143</v>
      </c>
      <c r="C195" s="87" t="s">
        <v>144</v>
      </c>
      <c r="D195" s="69">
        <v>138000</v>
      </c>
      <c r="E195" s="69">
        <v>138000</v>
      </c>
      <c r="F195" s="69">
        <v>8214.81</v>
      </c>
      <c r="G195" s="69">
        <v>8214.81</v>
      </c>
      <c r="H195" s="69">
        <v>134.6</v>
      </c>
      <c r="I195" s="69">
        <v>134.6</v>
      </c>
      <c r="J195" s="69">
        <v>0</v>
      </c>
      <c r="K195" s="69">
        <v>0.1</v>
      </c>
      <c r="L195" s="69">
        <v>137865.4</v>
      </c>
    </row>
    <row r="196" ht="11.25" customHeight="1" hidden="1"/>
    <row r="197" ht="0.75" customHeight="1"/>
    <row r="198" ht="1.5" customHeight="1"/>
    <row r="199" spans="1:12" ht="11.25" customHeight="1">
      <c r="A199" s="85">
        <v>47</v>
      </c>
      <c r="B199" s="86" t="s">
        <v>145</v>
      </c>
      <c r="C199" s="87" t="s">
        <v>146</v>
      </c>
      <c r="D199" s="69">
        <v>1003300</v>
      </c>
      <c r="E199" s="69">
        <v>1003300</v>
      </c>
      <c r="F199" s="69">
        <v>44082.8</v>
      </c>
      <c r="G199" s="69">
        <v>44082.8</v>
      </c>
      <c r="H199" s="69">
        <v>35466.200000000004</v>
      </c>
      <c r="I199" s="69">
        <v>35466.200000000004</v>
      </c>
      <c r="J199" s="69">
        <v>0.1</v>
      </c>
      <c r="K199" s="69">
        <v>3.5300000000000002</v>
      </c>
      <c r="L199" s="69">
        <v>967833.8</v>
      </c>
    </row>
    <row r="200" ht="11.25" customHeight="1" hidden="1"/>
    <row r="201" ht="0.75" customHeight="1"/>
    <row r="202" ht="1.5" customHeight="1"/>
    <row r="203" spans="1:12" ht="11.25" customHeight="1">
      <c r="A203" s="81">
        <v>48</v>
      </c>
      <c r="B203" s="84" t="s">
        <v>147</v>
      </c>
      <c r="C203" s="82" t="s">
        <v>148</v>
      </c>
      <c r="D203" s="70">
        <v>11182090</v>
      </c>
      <c r="E203" s="70">
        <v>13781090</v>
      </c>
      <c r="F203" s="70">
        <v>9431785.46</v>
      </c>
      <c r="G203" s="70">
        <v>9431785.46</v>
      </c>
      <c r="H203" s="70">
        <v>4771860.16</v>
      </c>
      <c r="I203" s="70">
        <v>4771860.16</v>
      </c>
      <c r="J203" s="70">
        <v>13.96</v>
      </c>
      <c r="K203" s="70">
        <v>34.63</v>
      </c>
      <c r="L203" s="70">
        <v>9009229.84</v>
      </c>
    </row>
    <row r="204" ht="11.25" customHeight="1" hidden="1"/>
    <row r="205" ht="0.75" customHeight="1"/>
    <row r="206" ht="1.5" customHeight="1"/>
    <row r="207" spans="1:12" ht="11.25" customHeight="1">
      <c r="A207" s="85">
        <v>49</v>
      </c>
      <c r="B207" s="86" t="s">
        <v>149</v>
      </c>
      <c r="C207" s="87" t="s">
        <v>150</v>
      </c>
      <c r="D207" s="69">
        <v>3798330</v>
      </c>
      <c r="E207" s="69">
        <v>6097330</v>
      </c>
      <c r="F207" s="69">
        <v>4526149.32</v>
      </c>
      <c r="G207" s="69">
        <v>4526149.32</v>
      </c>
      <c r="H207" s="69">
        <v>1528038.86</v>
      </c>
      <c r="I207" s="69">
        <v>1528038.86</v>
      </c>
      <c r="J207" s="69">
        <v>4.47</v>
      </c>
      <c r="K207" s="69">
        <v>25.060000000000002</v>
      </c>
      <c r="L207" s="69">
        <v>4569291.14</v>
      </c>
    </row>
    <row r="208" ht="11.25" customHeight="1" hidden="1"/>
    <row r="209" ht="0.75" customHeight="1"/>
    <row r="210" ht="1.5" customHeight="1"/>
    <row r="211" spans="1:12" ht="11.25" customHeight="1">
      <c r="A211" s="85">
        <v>50</v>
      </c>
      <c r="B211" s="86" t="s">
        <v>151</v>
      </c>
      <c r="C211" s="87" t="s">
        <v>152</v>
      </c>
      <c r="D211" s="69">
        <v>7383760</v>
      </c>
      <c r="E211" s="69">
        <v>7683760</v>
      </c>
      <c r="F211" s="69">
        <v>4905636.14</v>
      </c>
      <c r="G211" s="69">
        <v>4905636.14</v>
      </c>
      <c r="H211" s="69">
        <v>3243821.3000000003</v>
      </c>
      <c r="I211" s="69">
        <v>3243821.3000000003</v>
      </c>
      <c r="J211" s="69">
        <v>9.49</v>
      </c>
      <c r="K211" s="69">
        <v>42.22</v>
      </c>
      <c r="L211" s="69">
        <v>4439938.7</v>
      </c>
    </row>
    <row r="212" ht="11.25" customHeight="1" hidden="1"/>
    <row r="213" ht="0.75" customHeight="1"/>
    <row r="214" ht="1.5" customHeight="1"/>
    <row r="215" spans="1:12" ht="11.25" customHeight="1">
      <c r="A215" s="81">
        <v>51</v>
      </c>
      <c r="B215" s="84" t="s">
        <v>153</v>
      </c>
      <c r="C215" s="82" t="s">
        <v>154</v>
      </c>
      <c r="D215" s="70">
        <v>49200</v>
      </c>
      <c r="E215" s="70">
        <v>49200</v>
      </c>
      <c r="F215" s="70">
        <v>0</v>
      </c>
      <c r="G215" s="70">
        <v>0</v>
      </c>
      <c r="H215" s="70">
        <v>0</v>
      </c>
      <c r="I215" s="70">
        <v>0</v>
      </c>
      <c r="J215" s="70">
        <v>0</v>
      </c>
      <c r="K215" s="70">
        <v>0</v>
      </c>
      <c r="L215" s="70">
        <v>49200</v>
      </c>
    </row>
    <row r="216" ht="11.25" customHeight="1" hidden="1"/>
    <row r="217" ht="0.75" customHeight="1"/>
    <row r="218" ht="1.5" customHeight="1"/>
    <row r="219" spans="1:12" ht="11.25" customHeight="1">
      <c r="A219" s="85">
        <v>52</v>
      </c>
      <c r="B219" s="86" t="s">
        <v>155</v>
      </c>
      <c r="C219" s="87" t="s">
        <v>156</v>
      </c>
      <c r="D219" s="69">
        <v>49200</v>
      </c>
      <c r="E219" s="69">
        <v>49200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49200</v>
      </c>
    </row>
    <row r="220" ht="11.25" customHeight="1" hidden="1"/>
    <row r="221" ht="0.75" customHeight="1"/>
    <row r="222" ht="1.5" customHeight="1"/>
    <row r="223" spans="1:12" ht="11.25" customHeight="1">
      <c r="A223" s="81">
        <v>53</v>
      </c>
      <c r="B223" s="84" t="s">
        <v>157</v>
      </c>
      <c r="C223" s="82" t="s">
        <v>158</v>
      </c>
      <c r="D223" s="70">
        <v>1000</v>
      </c>
      <c r="E223" s="70">
        <v>34196</v>
      </c>
      <c r="F223" s="70">
        <v>33000</v>
      </c>
      <c r="G223" s="70">
        <v>33000</v>
      </c>
      <c r="H223" s="70">
        <v>0</v>
      </c>
      <c r="I223" s="70">
        <v>0</v>
      </c>
      <c r="J223" s="70">
        <v>0</v>
      </c>
      <c r="K223" s="70">
        <v>0</v>
      </c>
      <c r="L223" s="70">
        <v>34196</v>
      </c>
    </row>
    <row r="224" ht="11.25" customHeight="1" hidden="1"/>
    <row r="225" ht="0.75" customHeight="1"/>
    <row r="226" ht="1.5" customHeight="1"/>
    <row r="227" spans="1:12" ht="11.25" customHeight="1">
      <c r="A227" s="85">
        <v>54</v>
      </c>
      <c r="B227" s="86" t="s">
        <v>159</v>
      </c>
      <c r="C227" s="87" t="s">
        <v>160</v>
      </c>
      <c r="D227" s="69">
        <v>1000</v>
      </c>
      <c r="E227" s="69">
        <v>34196</v>
      </c>
      <c r="F227" s="69">
        <v>33000</v>
      </c>
      <c r="G227" s="69">
        <v>33000</v>
      </c>
      <c r="H227" s="69">
        <v>0</v>
      </c>
      <c r="I227" s="69">
        <v>0</v>
      </c>
      <c r="J227" s="69">
        <v>0</v>
      </c>
      <c r="K227" s="69">
        <v>0</v>
      </c>
      <c r="L227" s="69">
        <v>34196</v>
      </c>
    </row>
    <row r="228" ht="11.25" customHeight="1" hidden="1"/>
    <row r="229" ht="0.75" customHeight="1"/>
    <row r="230" ht="1.5" customHeight="1"/>
    <row r="231" spans="1:12" ht="11.25" customHeight="1">
      <c r="A231" s="81">
        <v>55</v>
      </c>
      <c r="B231" s="84" t="s">
        <v>161</v>
      </c>
      <c r="C231" s="82" t="s">
        <v>162</v>
      </c>
      <c r="D231" s="70">
        <v>447500</v>
      </c>
      <c r="E231" s="70">
        <v>447500</v>
      </c>
      <c r="F231" s="70">
        <v>92154.44</v>
      </c>
      <c r="G231" s="70">
        <v>92154.44</v>
      </c>
      <c r="H231" s="70">
        <v>46665.46</v>
      </c>
      <c r="I231" s="70">
        <v>46665.46</v>
      </c>
      <c r="J231" s="70">
        <v>0.13</v>
      </c>
      <c r="K231" s="70">
        <v>10.43</v>
      </c>
      <c r="L231" s="70">
        <v>400834.54000000004</v>
      </c>
    </row>
    <row r="232" ht="11.25" customHeight="1" hidden="1"/>
    <row r="233" ht="0.75" customHeight="1"/>
    <row r="234" ht="1.5" customHeight="1"/>
    <row r="235" spans="1:12" ht="11.25" customHeight="1">
      <c r="A235" s="85">
        <v>56</v>
      </c>
      <c r="B235" s="86" t="s">
        <v>163</v>
      </c>
      <c r="C235" s="87" t="s">
        <v>69</v>
      </c>
      <c r="D235" s="69">
        <v>135000</v>
      </c>
      <c r="E235" s="69">
        <v>135000</v>
      </c>
      <c r="F235" s="69">
        <v>72116.98</v>
      </c>
      <c r="G235" s="69">
        <v>72116.98</v>
      </c>
      <c r="H235" s="69">
        <v>28499.5</v>
      </c>
      <c r="I235" s="69">
        <v>28499.5</v>
      </c>
      <c r="J235" s="69">
        <v>0.08</v>
      </c>
      <c r="K235" s="69">
        <v>21.11</v>
      </c>
      <c r="L235" s="69">
        <v>106500.5</v>
      </c>
    </row>
    <row r="236" ht="11.25" customHeight="1" hidden="1"/>
    <row r="237" ht="0.75" customHeight="1"/>
    <row r="238" ht="1.5" customHeight="1"/>
    <row r="239" spans="1:12" ht="11.25" customHeight="1">
      <c r="A239" s="85">
        <v>57</v>
      </c>
      <c r="B239" s="86" t="s">
        <v>164</v>
      </c>
      <c r="C239" s="87" t="s">
        <v>73</v>
      </c>
      <c r="D239" s="69">
        <v>2000</v>
      </c>
      <c r="E239" s="69">
        <v>2000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9">
        <v>2000</v>
      </c>
    </row>
    <row r="240" ht="11.25" customHeight="1" hidden="1"/>
    <row r="241" ht="0.75" customHeight="1"/>
    <row r="242" ht="1.5" customHeight="1"/>
    <row r="243" spans="1:12" ht="11.25" customHeight="1">
      <c r="A243" s="85">
        <v>58</v>
      </c>
      <c r="B243" s="86" t="s">
        <v>476</v>
      </c>
      <c r="C243" s="87" t="s">
        <v>477</v>
      </c>
      <c r="D243" s="69">
        <v>3000</v>
      </c>
      <c r="E243" s="69">
        <v>3000</v>
      </c>
      <c r="F243" s="69">
        <v>0</v>
      </c>
      <c r="G243" s="69">
        <v>0</v>
      </c>
      <c r="H243" s="69">
        <v>0</v>
      </c>
      <c r="I243" s="69">
        <v>0</v>
      </c>
      <c r="J243" s="69">
        <v>0</v>
      </c>
      <c r="K243" s="69">
        <v>0</v>
      </c>
      <c r="L243" s="69">
        <v>3000</v>
      </c>
    </row>
    <row r="244" ht="11.25" customHeight="1" hidden="1"/>
    <row r="245" ht="0.75" customHeight="1"/>
    <row r="246" ht="1.5" customHeight="1"/>
    <row r="247" spans="1:12" ht="11.25" customHeight="1">
      <c r="A247" s="85">
        <v>59</v>
      </c>
      <c r="B247" s="86" t="s">
        <v>165</v>
      </c>
      <c r="C247" s="87" t="s">
        <v>166</v>
      </c>
      <c r="D247" s="69">
        <v>162100</v>
      </c>
      <c r="E247" s="69">
        <v>162100</v>
      </c>
      <c r="F247" s="69">
        <v>20037.46</v>
      </c>
      <c r="G247" s="69">
        <v>20037.46</v>
      </c>
      <c r="H247" s="69">
        <v>18165.96</v>
      </c>
      <c r="I247" s="69">
        <v>18165.96</v>
      </c>
      <c r="J247" s="69">
        <v>0.05</v>
      </c>
      <c r="K247" s="69">
        <v>11.21</v>
      </c>
      <c r="L247" s="69">
        <v>143934.04</v>
      </c>
    </row>
    <row r="248" ht="11.25" customHeight="1" hidden="1"/>
    <row r="249" ht="0.75" customHeight="1"/>
    <row r="250" ht="1.5" customHeight="1"/>
    <row r="251" spans="1:12" ht="11.25" customHeight="1">
      <c r="A251" s="85">
        <v>60</v>
      </c>
      <c r="B251" s="86" t="s">
        <v>167</v>
      </c>
      <c r="C251" s="87" t="s">
        <v>168</v>
      </c>
      <c r="D251" s="69">
        <v>9000</v>
      </c>
      <c r="E251" s="69">
        <v>9000</v>
      </c>
      <c r="F251" s="69">
        <v>0</v>
      </c>
      <c r="G251" s="69">
        <v>0</v>
      </c>
      <c r="H251" s="69">
        <v>0</v>
      </c>
      <c r="I251" s="69">
        <v>0</v>
      </c>
      <c r="J251" s="69">
        <v>0</v>
      </c>
      <c r="K251" s="69">
        <v>0</v>
      </c>
      <c r="L251" s="69">
        <v>9000</v>
      </c>
    </row>
    <row r="252" ht="11.25" customHeight="1" hidden="1"/>
    <row r="253" ht="0.75" customHeight="1"/>
    <row r="254" ht="1.5" customHeight="1"/>
    <row r="255" spans="1:12" ht="11.25" customHeight="1">
      <c r="A255" s="85">
        <v>61</v>
      </c>
      <c r="B255" s="86" t="s">
        <v>169</v>
      </c>
      <c r="C255" s="87" t="s">
        <v>170</v>
      </c>
      <c r="D255" s="69">
        <v>136400</v>
      </c>
      <c r="E255" s="69">
        <v>136400</v>
      </c>
      <c r="F255" s="69">
        <v>0</v>
      </c>
      <c r="G255" s="69">
        <v>0</v>
      </c>
      <c r="H255" s="69">
        <v>0</v>
      </c>
      <c r="I255" s="69">
        <v>0</v>
      </c>
      <c r="J255" s="69">
        <v>0</v>
      </c>
      <c r="K255" s="69">
        <v>0</v>
      </c>
      <c r="L255" s="69">
        <v>136400</v>
      </c>
    </row>
    <row r="256" ht="11.25" customHeight="1" hidden="1"/>
    <row r="257" ht="0.75" customHeight="1"/>
    <row r="258" ht="1.5" customHeight="1"/>
    <row r="259" spans="1:12" ht="11.25" customHeight="1">
      <c r="A259" s="81">
        <v>62</v>
      </c>
      <c r="B259" s="84" t="s">
        <v>171</v>
      </c>
      <c r="C259" s="82" t="s">
        <v>172</v>
      </c>
      <c r="D259" s="70">
        <v>128300</v>
      </c>
      <c r="E259" s="70">
        <v>128300</v>
      </c>
      <c r="F259" s="70">
        <v>0</v>
      </c>
      <c r="G259" s="70">
        <v>0</v>
      </c>
      <c r="H259" s="70">
        <v>0</v>
      </c>
      <c r="I259" s="70">
        <v>0</v>
      </c>
      <c r="J259" s="70">
        <v>0</v>
      </c>
      <c r="K259" s="70">
        <v>0</v>
      </c>
      <c r="L259" s="70">
        <v>128300</v>
      </c>
    </row>
    <row r="260" ht="11.25" customHeight="1" hidden="1"/>
    <row r="261" ht="0.75" customHeight="1"/>
    <row r="262" ht="1.5" customHeight="1"/>
    <row r="263" spans="1:12" ht="11.25" customHeight="1">
      <c r="A263" s="85">
        <v>63</v>
      </c>
      <c r="B263" s="86" t="s">
        <v>173</v>
      </c>
      <c r="C263" s="87" t="s">
        <v>174</v>
      </c>
      <c r="D263" s="69">
        <v>60500</v>
      </c>
      <c r="E263" s="69">
        <v>60500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60500</v>
      </c>
    </row>
    <row r="264" ht="11.25" customHeight="1" hidden="1"/>
    <row r="265" ht="0.75" customHeight="1"/>
    <row r="266" ht="1.5" customHeight="1"/>
    <row r="267" spans="1:12" ht="11.25" customHeight="1">
      <c r="A267" s="85">
        <v>64</v>
      </c>
      <c r="B267" s="86" t="s">
        <v>175</v>
      </c>
      <c r="C267" s="87" t="s">
        <v>176</v>
      </c>
      <c r="D267" s="69">
        <v>1000</v>
      </c>
      <c r="E267" s="69">
        <v>1000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1000</v>
      </c>
    </row>
    <row r="268" ht="11.25" customHeight="1" hidden="1"/>
    <row r="269" ht="0.75" customHeight="1"/>
    <row r="270" ht="1.5" customHeight="1"/>
    <row r="271" spans="1:12" ht="11.25" customHeight="1">
      <c r="A271" s="85">
        <v>65</v>
      </c>
      <c r="B271" s="86" t="s">
        <v>177</v>
      </c>
      <c r="C271" s="87" t="s">
        <v>178</v>
      </c>
      <c r="D271" s="69">
        <v>65800</v>
      </c>
      <c r="E271" s="69">
        <v>65800</v>
      </c>
      <c r="F271" s="69">
        <v>0</v>
      </c>
      <c r="G271" s="69">
        <v>0</v>
      </c>
      <c r="H271" s="69">
        <v>0</v>
      </c>
      <c r="I271" s="69">
        <v>0</v>
      </c>
      <c r="J271" s="69">
        <v>0</v>
      </c>
      <c r="K271" s="69">
        <v>0</v>
      </c>
      <c r="L271" s="69">
        <v>65800</v>
      </c>
    </row>
    <row r="272" ht="11.25" customHeight="1" hidden="1"/>
    <row r="273" ht="0.75" customHeight="1"/>
    <row r="274" ht="1.5" customHeight="1"/>
    <row r="275" spans="1:12" ht="11.25" customHeight="1">
      <c r="A275" s="85">
        <v>66</v>
      </c>
      <c r="B275" s="86" t="s">
        <v>179</v>
      </c>
      <c r="C275" s="87" t="s">
        <v>180</v>
      </c>
      <c r="D275" s="69">
        <v>1000</v>
      </c>
      <c r="E275" s="69">
        <v>1000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1000</v>
      </c>
    </row>
    <row r="276" ht="11.25" customHeight="1" hidden="1"/>
    <row r="277" ht="0.75" customHeight="1"/>
    <row r="278" ht="1.5" customHeight="1"/>
    <row r="279" spans="1:12" ht="11.25" customHeight="1">
      <c r="A279" s="81">
        <v>67</v>
      </c>
      <c r="B279" s="84" t="s">
        <v>478</v>
      </c>
      <c r="C279" s="82" t="s">
        <v>479</v>
      </c>
      <c r="D279" s="70">
        <v>626800</v>
      </c>
      <c r="E279" s="70">
        <v>626800</v>
      </c>
      <c r="F279" s="70">
        <v>399277.27</v>
      </c>
      <c r="G279" s="70">
        <v>399277.27</v>
      </c>
      <c r="H279" s="70">
        <v>250092.15</v>
      </c>
      <c r="I279" s="70">
        <v>250092.15</v>
      </c>
      <c r="J279" s="70">
        <v>0.73</v>
      </c>
      <c r="K279" s="70">
        <v>39.9</v>
      </c>
      <c r="L279" s="70">
        <v>376707.85000000003</v>
      </c>
    </row>
    <row r="280" ht="11.25" customHeight="1" hidden="1"/>
    <row r="281" ht="0.75" customHeight="1"/>
    <row r="282" ht="1.5" customHeight="1"/>
    <row r="283" spans="1:12" ht="11.25" customHeight="1">
      <c r="A283" s="85">
        <v>68</v>
      </c>
      <c r="B283" s="86" t="s">
        <v>480</v>
      </c>
      <c r="C283" s="87" t="s">
        <v>123</v>
      </c>
      <c r="D283" s="69">
        <v>3000</v>
      </c>
      <c r="E283" s="69">
        <v>3000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3000</v>
      </c>
    </row>
    <row r="284" ht="11.25" customHeight="1" hidden="1"/>
    <row r="285" ht="0.75" customHeight="1"/>
    <row r="286" ht="1.5" customHeight="1"/>
    <row r="287" spans="1:12" ht="11.25" customHeight="1">
      <c r="A287" s="85">
        <v>69</v>
      </c>
      <c r="B287" s="86" t="s">
        <v>481</v>
      </c>
      <c r="C287" s="87" t="s">
        <v>84</v>
      </c>
      <c r="D287" s="69">
        <v>604000</v>
      </c>
      <c r="E287" s="69">
        <v>604000</v>
      </c>
      <c r="F287" s="69">
        <v>399277.27</v>
      </c>
      <c r="G287" s="69">
        <v>399277.27</v>
      </c>
      <c r="H287" s="69">
        <v>250092.15</v>
      </c>
      <c r="I287" s="69">
        <v>250092.15</v>
      </c>
      <c r="J287" s="69">
        <v>0.73</v>
      </c>
      <c r="K287" s="69">
        <v>41.410000000000004</v>
      </c>
      <c r="L287" s="69">
        <v>353907.85000000003</v>
      </c>
    </row>
    <row r="288" ht="11.25" customHeight="1" hidden="1"/>
    <row r="289" ht="0.75" customHeight="1"/>
    <row r="290" ht="1.5" customHeight="1"/>
    <row r="291" spans="1:12" ht="11.25" customHeight="1">
      <c r="A291" s="85">
        <v>70</v>
      </c>
      <c r="B291" s="86" t="s">
        <v>482</v>
      </c>
      <c r="C291" s="87" t="s">
        <v>483</v>
      </c>
      <c r="D291" s="69">
        <v>19800</v>
      </c>
      <c r="E291" s="69">
        <v>19800</v>
      </c>
      <c r="F291" s="69">
        <v>0</v>
      </c>
      <c r="G291" s="69">
        <v>0</v>
      </c>
      <c r="H291" s="69">
        <v>0</v>
      </c>
      <c r="I291" s="69">
        <v>0</v>
      </c>
      <c r="J291" s="69">
        <v>0</v>
      </c>
      <c r="K291" s="69">
        <v>0</v>
      </c>
      <c r="L291" s="69">
        <v>19800</v>
      </c>
    </row>
    <row r="292" ht="11.25" customHeight="1" hidden="1"/>
    <row r="293" ht="0.75" customHeight="1"/>
    <row r="294" spans="1:12" ht="11.25" customHeight="1">
      <c r="A294" s="81">
        <v>71</v>
      </c>
      <c r="B294" s="84" t="s">
        <v>181</v>
      </c>
      <c r="C294" s="82" t="s">
        <v>182</v>
      </c>
      <c r="D294" s="70">
        <v>756700</v>
      </c>
      <c r="E294" s="70">
        <v>756700</v>
      </c>
      <c r="F294" s="70">
        <v>375496.55</v>
      </c>
      <c r="G294" s="70">
        <v>375496.55</v>
      </c>
      <c r="H294" s="70">
        <v>173267.32</v>
      </c>
      <c r="I294" s="70">
        <v>173267.32</v>
      </c>
      <c r="J294" s="70">
        <v>0.51</v>
      </c>
      <c r="K294" s="70">
        <v>22.900000000000002</v>
      </c>
      <c r="L294" s="70">
        <v>583432.68</v>
      </c>
    </row>
    <row r="295" ht="11.25" customHeight="1" hidden="1"/>
    <row r="296" ht="0.75" customHeight="1"/>
    <row r="297" ht="1.5" customHeight="1"/>
    <row r="298" spans="1:12" ht="11.25" customHeight="1">
      <c r="A298" s="85">
        <v>72</v>
      </c>
      <c r="B298" s="86" t="s">
        <v>183</v>
      </c>
      <c r="C298" s="87" t="s">
        <v>184</v>
      </c>
      <c r="D298" s="69">
        <v>756700</v>
      </c>
      <c r="E298" s="69">
        <v>756700</v>
      </c>
      <c r="F298" s="69">
        <v>375496.55</v>
      </c>
      <c r="G298" s="69">
        <v>375496.55</v>
      </c>
      <c r="H298" s="69">
        <v>173267.32</v>
      </c>
      <c r="I298" s="69">
        <v>173267.32</v>
      </c>
      <c r="J298" s="69">
        <v>0.51</v>
      </c>
      <c r="K298" s="69">
        <v>22.900000000000002</v>
      </c>
      <c r="L298" s="69">
        <v>583432.68</v>
      </c>
    </row>
    <row r="299" ht="11.25" customHeight="1" hidden="1"/>
    <row r="300" ht="0.75" customHeight="1"/>
    <row r="301" ht="1.5" customHeight="1"/>
    <row r="302" spans="1:12" ht="11.25" customHeight="1">
      <c r="A302" s="81">
        <v>73</v>
      </c>
      <c r="B302" s="84" t="s">
        <v>185</v>
      </c>
      <c r="C302" s="82" t="s">
        <v>186</v>
      </c>
      <c r="D302" s="70">
        <v>592900</v>
      </c>
      <c r="E302" s="70">
        <v>552900</v>
      </c>
      <c r="F302" s="70">
        <v>9394.9</v>
      </c>
      <c r="G302" s="70">
        <v>9394.9</v>
      </c>
      <c r="H302" s="70">
        <v>9394.9</v>
      </c>
      <c r="I302" s="70">
        <v>9394.9</v>
      </c>
      <c r="J302" s="70">
        <v>0.03</v>
      </c>
      <c r="K302" s="70">
        <v>1.7</v>
      </c>
      <c r="L302" s="70">
        <v>543505.1</v>
      </c>
    </row>
    <row r="303" ht="11.25" customHeight="1" hidden="1"/>
    <row r="304" ht="0.75" customHeight="1"/>
    <row r="305" ht="1.5" customHeight="1"/>
    <row r="306" spans="1:12" ht="11.25" customHeight="1">
      <c r="A306" s="85">
        <v>74</v>
      </c>
      <c r="B306" s="86" t="s">
        <v>187</v>
      </c>
      <c r="C306" s="87" t="s">
        <v>188</v>
      </c>
      <c r="D306" s="69">
        <v>592900</v>
      </c>
      <c r="E306" s="69">
        <v>552900</v>
      </c>
      <c r="F306" s="69">
        <v>9394.9</v>
      </c>
      <c r="G306" s="69">
        <v>9394.9</v>
      </c>
      <c r="H306" s="69">
        <v>9394.9</v>
      </c>
      <c r="I306" s="69">
        <v>9394.9</v>
      </c>
      <c r="J306" s="69">
        <v>0.03</v>
      </c>
      <c r="K306" s="69">
        <v>1.7</v>
      </c>
      <c r="L306" s="69">
        <v>543505.1</v>
      </c>
    </row>
    <row r="307" ht="11.25" customHeight="1" hidden="1"/>
    <row r="308" ht="0.75" customHeight="1"/>
    <row r="309" ht="1.5" customHeight="1"/>
    <row r="310" spans="1:12" ht="11.25" customHeight="1">
      <c r="A310" s="81">
        <v>75</v>
      </c>
      <c r="B310" s="84" t="s">
        <v>189</v>
      </c>
      <c r="C310" s="82" t="s">
        <v>190</v>
      </c>
      <c r="D310" s="70">
        <v>2555800</v>
      </c>
      <c r="E310" s="70">
        <v>2555800</v>
      </c>
      <c r="F310" s="70">
        <v>1315530.9000000001</v>
      </c>
      <c r="G310" s="70">
        <v>1315530.9000000001</v>
      </c>
      <c r="H310" s="70">
        <v>321806.85000000003</v>
      </c>
      <c r="I310" s="70">
        <v>321806.85000000003</v>
      </c>
      <c r="J310" s="70">
        <v>0.9400000000000001</v>
      </c>
      <c r="K310" s="70">
        <v>12.59</v>
      </c>
      <c r="L310" s="70">
        <v>2233993.15</v>
      </c>
    </row>
    <row r="311" ht="11.25" customHeight="1" hidden="1"/>
    <row r="312" ht="0.75" customHeight="1"/>
    <row r="313" ht="1.5" customHeight="1"/>
    <row r="314" spans="1:12" ht="11.25" customHeight="1">
      <c r="A314" s="85">
        <v>76</v>
      </c>
      <c r="B314" s="86" t="s">
        <v>191</v>
      </c>
      <c r="C314" s="87" t="s">
        <v>69</v>
      </c>
      <c r="D314" s="69">
        <v>905600</v>
      </c>
      <c r="E314" s="69">
        <v>905600</v>
      </c>
      <c r="F314" s="69">
        <v>333850.49</v>
      </c>
      <c r="G314" s="69">
        <v>333850.49</v>
      </c>
      <c r="H314" s="69">
        <v>257212.64</v>
      </c>
      <c r="I314" s="69">
        <v>257212.64</v>
      </c>
      <c r="J314" s="69">
        <v>0.75</v>
      </c>
      <c r="K314" s="69">
        <v>28.400000000000002</v>
      </c>
      <c r="L314" s="69">
        <v>648387.36</v>
      </c>
    </row>
    <row r="315" ht="11.25" customHeight="1" hidden="1"/>
    <row r="316" ht="0.75" customHeight="1"/>
    <row r="317" ht="1.5" customHeight="1"/>
    <row r="318" spans="1:12" ht="11.25" customHeight="1">
      <c r="A318" s="85">
        <v>77</v>
      </c>
      <c r="B318" s="86" t="s">
        <v>484</v>
      </c>
      <c r="C318" s="87" t="s">
        <v>485</v>
      </c>
      <c r="D318" s="69">
        <v>8500</v>
      </c>
      <c r="E318" s="69">
        <v>8500</v>
      </c>
      <c r="F318" s="69">
        <v>0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8500</v>
      </c>
    </row>
    <row r="319" ht="11.25" customHeight="1" hidden="1"/>
    <row r="320" ht="0.75" customHeight="1"/>
    <row r="321" ht="1.5" customHeight="1"/>
    <row r="322" spans="1:12" ht="11.25" customHeight="1">
      <c r="A322" s="85">
        <v>78</v>
      </c>
      <c r="B322" s="86" t="s">
        <v>486</v>
      </c>
      <c r="C322" s="87" t="s">
        <v>477</v>
      </c>
      <c r="D322" s="69">
        <v>3200</v>
      </c>
      <c r="E322" s="69">
        <v>3200</v>
      </c>
      <c r="F322" s="69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3200</v>
      </c>
    </row>
    <row r="323" ht="11.25" customHeight="1" hidden="1"/>
    <row r="324" ht="0.75" customHeight="1"/>
    <row r="325" ht="1.5" customHeight="1"/>
    <row r="326" spans="1:12" ht="11.25" customHeight="1">
      <c r="A326" s="85">
        <v>79</v>
      </c>
      <c r="B326" s="86" t="s">
        <v>192</v>
      </c>
      <c r="C326" s="87" t="s">
        <v>193</v>
      </c>
      <c r="D326" s="69">
        <v>1638500</v>
      </c>
      <c r="E326" s="69">
        <v>1638500</v>
      </c>
      <c r="F326" s="69">
        <v>981680.41</v>
      </c>
      <c r="G326" s="69">
        <v>981680.41</v>
      </c>
      <c r="H326" s="69">
        <v>64594.21</v>
      </c>
      <c r="I326" s="69">
        <v>64594.21</v>
      </c>
      <c r="J326" s="69">
        <v>0.19</v>
      </c>
      <c r="K326" s="69">
        <v>3.94</v>
      </c>
      <c r="L326" s="69">
        <v>1573905.79</v>
      </c>
    </row>
    <row r="327" ht="11.25" customHeight="1" hidden="1"/>
    <row r="328" ht="0.75" customHeight="1"/>
    <row r="329" ht="1.5" customHeight="1"/>
    <row r="330" spans="1:12" ht="11.25" customHeight="1">
      <c r="A330" s="81">
        <v>80</v>
      </c>
      <c r="B330" s="84" t="s">
        <v>194</v>
      </c>
      <c r="C330" s="82" t="s">
        <v>195</v>
      </c>
      <c r="D330" s="70">
        <v>435990</v>
      </c>
      <c r="E330" s="70">
        <v>435990</v>
      </c>
      <c r="F330" s="70">
        <v>91279.83</v>
      </c>
      <c r="G330" s="70">
        <v>91279.83</v>
      </c>
      <c r="H330" s="70">
        <v>71250.73</v>
      </c>
      <c r="I330" s="70">
        <v>71250.73</v>
      </c>
      <c r="J330" s="70">
        <v>0.21</v>
      </c>
      <c r="K330" s="70">
        <v>16.34</v>
      </c>
      <c r="L330" s="70">
        <v>364739.27</v>
      </c>
    </row>
    <row r="331" ht="11.25" customHeight="1" hidden="1"/>
    <row r="332" ht="0.75" customHeight="1"/>
    <row r="333" ht="1.5" customHeight="1"/>
    <row r="334" spans="1:12" ht="11.25" customHeight="1">
      <c r="A334" s="85">
        <v>81</v>
      </c>
      <c r="B334" s="86" t="s">
        <v>196</v>
      </c>
      <c r="C334" s="87" t="s">
        <v>197</v>
      </c>
      <c r="D334" s="69">
        <v>164490</v>
      </c>
      <c r="E334" s="69">
        <v>164490</v>
      </c>
      <c r="F334" s="69">
        <v>90729.83</v>
      </c>
      <c r="G334" s="69">
        <v>90729.83</v>
      </c>
      <c r="H334" s="69">
        <v>71250.73</v>
      </c>
      <c r="I334" s="69">
        <v>71250.73</v>
      </c>
      <c r="J334" s="69">
        <v>0.21</v>
      </c>
      <c r="K334" s="69">
        <v>43.32</v>
      </c>
      <c r="L334" s="69">
        <v>93239.27</v>
      </c>
    </row>
    <row r="335" ht="11.25" customHeight="1" hidden="1"/>
    <row r="336" ht="0.75" customHeight="1"/>
    <row r="337" ht="1.5" customHeight="1"/>
    <row r="338" spans="1:12" ht="11.25" customHeight="1">
      <c r="A338" s="85">
        <v>82</v>
      </c>
      <c r="B338" s="86" t="s">
        <v>487</v>
      </c>
      <c r="C338" s="87" t="s">
        <v>488</v>
      </c>
      <c r="D338" s="69">
        <v>2000</v>
      </c>
      <c r="E338" s="69">
        <v>2000</v>
      </c>
      <c r="F338" s="69">
        <v>0</v>
      </c>
      <c r="G338" s="69">
        <v>0</v>
      </c>
      <c r="H338" s="69">
        <v>0</v>
      </c>
      <c r="I338" s="69">
        <v>0</v>
      </c>
      <c r="J338" s="69">
        <v>0</v>
      </c>
      <c r="K338" s="69">
        <v>0</v>
      </c>
      <c r="L338" s="69">
        <v>2000</v>
      </c>
    </row>
    <row r="339" ht="11.25" customHeight="1" hidden="1"/>
    <row r="340" ht="0.75" customHeight="1"/>
    <row r="341" ht="1.5" customHeight="1"/>
    <row r="342" spans="1:12" ht="11.25" customHeight="1">
      <c r="A342" s="85">
        <v>83</v>
      </c>
      <c r="B342" s="86" t="s">
        <v>198</v>
      </c>
      <c r="C342" s="87" t="s">
        <v>199</v>
      </c>
      <c r="D342" s="69">
        <v>269500</v>
      </c>
      <c r="E342" s="69">
        <v>269500</v>
      </c>
      <c r="F342" s="69">
        <v>550</v>
      </c>
      <c r="G342" s="69">
        <v>550</v>
      </c>
      <c r="H342" s="69">
        <v>0</v>
      </c>
      <c r="I342" s="69">
        <v>0</v>
      </c>
      <c r="J342" s="69">
        <v>0</v>
      </c>
      <c r="K342" s="69">
        <v>0</v>
      </c>
      <c r="L342" s="69">
        <v>269500</v>
      </c>
    </row>
    <row r="343" ht="11.25" customHeight="1" hidden="1"/>
    <row r="344" ht="0.75" customHeight="1"/>
    <row r="345" ht="1.5" customHeight="1"/>
    <row r="346" spans="1:12" ht="11.25" customHeight="1">
      <c r="A346" s="81">
        <v>84</v>
      </c>
      <c r="B346" s="84" t="s">
        <v>200</v>
      </c>
      <c r="C346" s="82" t="s">
        <v>201</v>
      </c>
      <c r="D346" s="70">
        <v>8855500</v>
      </c>
      <c r="E346" s="70">
        <v>8855500</v>
      </c>
      <c r="F346" s="70">
        <v>1562558.6400000001</v>
      </c>
      <c r="G346" s="70">
        <v>1562558.6400000001</v>
      </c>
      <c r="H346" s="70">
        <v>1562558.6400000001</v>
      </c>
      <c r="I346" s="70">
        <v>1562558.6400000001</v>
      </c>
      <c r="J346" s="70">
        <v>4.58</v>
      </c>
      <c r="K346" s="70">
        <v>17.650000000000002</v>
      </c>
      <c r="L346" s="70">
        <v>7292941.36</v>
      </c>
    </row>
    <row r="347" ht="11.25" customHeight="1" hidden="1"/>
    <row r="348" ht="0.75" customHeight="1"/>
    <row r="349" ht="1.5" customHeight="1"/>
    <row r="350" spans="1:12" ht="11.25" customHeight="1">
      <c r="A350" s="85">
        <v>85</v>
      </c>
      <c r="B350" s="86" t="s">
        <v>202</v>
      </c>
      <c r="C350" s="87" t="s">
        <v>78</v>
      </c>
      <c r="D350" s="69">
        <v>6492000</v>
      </c>
      <c r="E350" s="69">
        <v>6492000</v>
      </c>
      <c r="F350" s="69">
        <v>963239.1</v>
      </c>
      <c r="G350" s="69">
        <v>963239.1</v>
      </c>
      <c r="H350" s="69">
        <v>963239.1</v>
      </c>
      <c r="I350" s="69">
        <v>963239.1</v>
      </c>
      <c r="J350" s="69">
        <v>2.82</v>
      </c>
      <c r="K350" s="69">
        <v>14.84</v>
      </c>
      <c r="L350" s="69">
        <v>5528760.9</v>
      </c>
    </row>
    <row r="351" ht="11.25" customHeight="1" hidden="1"/>
    <row r="352" ht="0.75" customHeight="1"/>
    <row r="353" ht="1.5" customHeight="1"/>
    <row r="354" spans="1:12" ht="11.25" customHeight="1">
      <c r="A354" s="85">
        <v>86</v>
      </c>
      <c r="B354" s="86" t="s">
        <v>203</v>
      </c>
      <c r="C354" s="87" t="s">
        <v>204</v>
      </c>
      <c r="D354" s="69">
        <v>800000</v>
      </c>
      <c r="E354" s="69">
        <v>800000</v>
      </c>
      <c r="F354" s="69">
        <v>193521.17</v>
      </c>
      <c r="G354" s="69">
        <v>193521.17</v>
      </c>
      <c r="H354" s="69">
        <v>193521.17</v>
      </c>
      <c r="I354" s="69">
        <v>193521.17</v>
      </c>
      <c r="J354" s="69">
        <v>0.5700000000000001</v>
      </c>
      <c r="K354" s="69">
        <v>24.19</v>
      </c>
      <c r="L354" s="69">
        <v>606478.83</v>
      </c>
    </row>
    <row r="355" ht="11.25" customHeight="1" hidden="1"/>
    <row r="356" ht="0.75" customHeight="1"/>
    <row r="357" ht="1.5" customHeight="1"/>
    <row r="358" spans="1:12" ht="11.25" customHeight="1">
      <c r="A358" s="85">
        <v>87</v>
      </c>
      <c r="B358" s="86" t="s">
        <v>205</v>
      </c>
      <c r="C358" s="87" t="s">
        <v>206</v>
      </c>
      <c r="D358" s="69">
        <v>1563500</v>
      </c>
      <c r="E358" s="69">
        <v>1563500</v>
      </c>
      <c r="F358" s="69">
        <v>405798.37</v>
      </c>
      <c r="G358" s="69">
        <v>405798.37</v>
      </c>
      <c r="H358" s="69">
        <v>405798.37</v>
      </c>
      <c r="I358" s="69">
        <v>405798.37</v>
      </c>
      <c r="J358" s="69">
        <v>1.19</v>
      </c>
      <c r="K358" s="69">
        <v>25.95</v>
      </c>
      <c r="L358" s="69">
        <v>1157701.6300000001</v>
      </c>
    </row>
    <row r="359" ht="11.25" customHeight="1" hidden="1"/>
    <row r="360" ht="0.75" customHeight="1"/>
    <row r="361" ht="1.5" customHeight="1"/>
    <row r="362" spans="1:12" ht="11.25" customHeight="1">
      <c r="A362" s="81">
        <v>88</v>
      </c>
      <c r="B362" s="103" t="s">
        <v>207</v>
      </c>
      <c r="C362" s="103"/>
      <c r="D362" s="70">
        <v>200000</v>
      </c>
      <c r="E362" s="70">
        <v>200000</v>
      </c>
      <c r="F362" s="70">
        <v>0</v>
      </c>
      <c r="G362" s="70">
        <v>0</v>
      </c>
      <c r="H362" s="70">
        <v>0</v>
      </c>
      <c r="I362" s="70">
        <v>0</v>
      </c>
      <c r="J362" s="70">
        <v>0</v>
      </c>
      <c r="K362" s="70">
        <v>0</v>
      </c>
      <c r="L362" s="70">
        <v>200000</v>
      </c>
    </row>
    <row r="363" ht="11.25" customHeight="1" hidden="1"/>
    <row r="364" ht="0.75" customHeight="1"/>
    <row r="365" ht="1.5" customHeight="1"/>
    <row r="366" spans="1:12" ht="11.25" customHeight="1">
      <c r="A366" s="81">
        <v>89</v>
      </c>
      <c r="B366" s="103" t="s">
        <v>208</v>
      </c>
      <c r="C366" s="103"/>
      <c r="D366" s="70">
        <v>16383330</v>
      </c>
      <c r="E366" s="70">
        <v>16383330</v>
      </c>
      <c r="F366" s="70">
        <v>0</v>
      </c>
      <c r="G366" s="70">
        <v>0</v>
      </c>
      <c r="H366" s="70">
        <v>0</v>
      </c>
      <c r="I366" s="70">
        <v>0</v>
      </c>
      <c r="J366" s="70">
        <v>0</v>
      </c>
      <c r="K366" s="70">
        <v>0</v>
      </c>
      <c r="L366" s="70">
        <v>16383330</v>
      </c>
    </row>
    <row r="367" ht="11.25" customHeight="1" hidden="1"/>
    <row r="368" ht="0.75" customHeight="1"/>
    <row r="369" ht="1.5" customHeight="1"/>
    <row r="370" spans="1:12" ht="11.25" customHeight="1">
      <c r="A370" s="81">
        <v>90</v>
      </c>
      <c r="B370" s="103" t="s">
        <v>209</v>
      </c>
      <c r="C370" s="103"/>
      <c r="D370" s="83">
        <v>10742556</v>
      </c>
      <c r="E370" s="70">
        <v>10922556</v>
      </c>
      <c r="F370" s="70">
        <v>1912404.75</v>
      </c>
      <c r="G370" s="70">
        <v>1912404.75</v>
      </c>
      <c r="H370" s="70">
        <v>1906403.11</v>
      </c>
      <c r="I370" s="70">
        <v>1906403.11</v>
      </c>
      <c r="J370" s="70">
        <v>100</v>
      </c>
      <c r="K370" s="70">
        <v>17.45</v>
      </c>
      <c r="L370" s="70">
        <v>9016152.89</v>
      </c>
    </row>
    <row r="371" ht="11.25" customHeight="1" hidden="1"/>
    <row r="372" ht="0.75" customHeight="1"/>
    <row r="373" ht="1.5" customHeight="1"/>
    <row r="374" spans="1:12" ht="11.25" customHeight="1">
      <c r="A374" s="85">
        <v>91</v>
      </c>
      <c r="B374" s="86" t="s">
        <v>64</v>
      </c>
      <c r="C374" s="87" t="s">
        <v>65</v>
      </c>
      <c r="D374" s="69">
        <v>455040</v>
      </c>
      <c r="E374" s="69">
        <v>455040</v>
      </c>
      <c r="F374" s="69">
        <v>49837.33</v>
      </c>
      <c r="G374" s="69">
        <v>49837.33</v>
      </c>
      <c r="H374" s="69">
        <v>49837.33</v>
      </c>
      <c r="I374" s="69">
        <v>49837.33</v>
      </c>
      <c r="J374" s="69">
        <v>2.61</v>
      </c>
      <c r="K374" s="69">
        <v>10.950000000000001</v>
      </c>
      <c r="L374" s="69">
        <v>405202.67</v>
      </c>
    </row>
    <row r="375" ht="11.25" customHeight="1" hidden="1"/>
    <row r="376" ht="0.75" customHeight="1"/>
    <row r="377" ht="1.5" customHeight="1"/>
    <row r="378" spans="1:12" ht="11.25" customHeight="1">
      <c r="A378" s="85">
        <v>92</v>
      </c>
      <c r="B378" s="86" t="s">
        <v>74</v>
      </c>
      <c r="C378" s="87" t="s">
        <v>75</v>
      </c>
      <c r="D378" s="69">
        <v>2554296</v>
      </c>
      <c r="E378" s="69">
        <v>2734296</v>
      </c>
      <c r="F378" s="69">
        <v>558906.13</v>
      </c>
      <c r="G378" s="69">
        <v>558906.13</v>
      </c>
      <c r="H378" s="69">
        <v>558906.13</v>
      </c>
      <c r="I378" s="69">
        <v>558906.13</v>
      </c>
      <c r="J378" s="69">
        <v>29.32</v>
      </c>
      <c r="K378" s="69">
        <v>20.44</v>
      </c>
      <c r="L378" s="69">
        <v>2175389.87</v>
      </c>
    </row>
    <row r="379" ht="11.25" customHeight="1" hidden="1"/>
    <row r="380" ht="0.75" customHeight="1"/>
    <row r="381" ht="1.5" customHeight="1"/>
    <row r="382" spans="1:12" ht="11.25" customHeight="1">
      <c r="A382" s="85">
        <v>93</v>
      </c>
      <c r="B382" s="86" t="s">
        <v>107</v>
      </c>
      <c r="C382" s="87" t="s">
        <v>108</v>
      </c>
      <c r="D382" s="69">
        <v>3031630</v>
      </c>
      <c r="E382" s="69">
        <v>3031630</v>
      </c>
      <c r="F382" s="69">
        <v>520360.91000000003</v>
      </c>
      <c r="G382" s="69">
        <v>520360.91000000003</v>
      </c>
      <c r="H382" s="69">
        <v>520360.91000000003</v>
      </c>
      <c r="I382" s="69">
        <v>520360.91000000003</v>
      </c>
      <c r="J382" s="69">
        <v>27.3</v>
      </c>
      <c r="K382" s="69">
        <v>17.16</v>
      </c>
      <c r="L382" s="69">
        <v>2511269.09</v>
      </c>
    </row>
    <row r="383" ht="11.25" customHeight="1" hidden="1"/>
    <row r="384" ht="0.75" customHeight="1"/>
    <row r="385" ht="1.5" customHeight="1"/>
    <row r="386" spans="1:12" ht="11.25" customHeight="1">
      <c r="A386" s="81">
        <v>94</v>
      </c>
      <c r="B386" s="84" t="s">
        <v>124</v>
      </c>
      <c r="C386" s="82" t="s">
        <v>125</v>
      </c>
      <c r="D386" s="70">
        <v>4701590</v>
      </c>
      <c r="E386" s="70">
        <v>4701590</v>
      </c>
      <c r="F386" s="70">
        <v>783300.38</v>
      </c>
      <c r="G386" s="70">
        <v>783300.38</v>
      </c>
      <c r="H386" s="70">
        <v>777298.74</v>
      </c>
      <c r="I386" s="70">
        <v>777298.74</v>
      </c>
      <c r="J386" s="70">
        <v>40.77</v>
      </c>
      <c r="K386" s="70">
        <v>16.53</v>
      </c>
      <c r="L386" s="70">
        <v>3924291.2600000002</v>
      </c>
    </row>
    <row r="387" ht="11.25" customHeight="1" hidden="1"/>
    <row r="388" ht="0.75" customHeight="1"/>
    <row r="389" ht="1.5" customHeight="1"/>
    <row r="390" spans="1:12" ht="11.25" customHeight="1">
      <c r="A390" s="85">
        <v>95</v>
      </c>
      <c r="B390" s="86" t="s">
        <v>126</v>
      </c>
      <c r="C390" s="87" t="s">
        <v>110</v>
      </c>
      <c r="D390" s="69">
        <v>358519</v>
      </c>
      <c r="E390" s="69">
        <v>358519</v>
      </c>
      <c r="F390" s="69">
        <v>57690.090000000004</v>
      </c>
      <c r="G390" s="69">
        <v>57690.090000000004</v>
      </c>
      <c r="H390" s="69">
        <v>51688.450000000004</v>
      </c>
      <c r="I390" s="69">
        <v>51688.450000000004</v>
      </c>
      <c r="J390" s="69">
        <v>2.71</v>
      </c>
      <c r="K390" s="69">
        <v>14.42</v>
      </c>
      <c r="L390" s="69">
        <v>306830.55</v>
      </c>
    </row>
    <row r="391" ht="11.25" customHeight="1" hidden="1"/>
    <row r="392" ht="0.75" customHeight="1"/>
    <row r="393" ht="1.5" customHeight="1"/>
    <row r="394" spans="1:12" ht="11.25" customHeight="1">
      <c r="A394" s="85">
        <v>96</v>
      </c>
      <c r="B394" s="86" t="s">
        <v>129</v>
      </c>
      <c r="C394" s="87" t="s">
        <v>130</v>
      </c>
      <c r="D394" s="69">
        <v>2856071</v>
      </c>
      <c r="E394" s="69">
        <v>2856071</v>
      </c>
      <c r="F394" s="69">
        <v>478711.8</v>
      </c>
      <c r="G394" s="69">
        <v>478711.8</v>
      </c>
      <c r="H394" s="69">
        <v>478711.8</v>
      </c>
      <c r="I394" s="69">
        <v>478711.8</v>
      </c>
      <c r="J394" s="69">
        <v>25.11</v>
      </c>
      <c r="K394" s="69">
        <v>16.76</v>
      </c>
      <c r="L394" s="69">
        <v>2377359.2</v>
      </c>
    </row>
    <row r="395" ht="11.25" customHeight="1" hidden="1"/>
    <row r="396" ht="0.75" customHeight="1"/>
    <row r="397" ht="1.5" customHeight="1"/>
    <row r="398" spans="1:12" ht="11.25" customHeight="1">
      <c r="A398" s="85">
        <v>97</v>
      </c>
      <c r="B398" s="86" t="s">
        <v>133</v>
      </c>
      <c r="C398" s="87" t="s">
        <v>134</v>
      </c>
      <c r="D398" s="69">
        <v>1487000</v>
      </c>
      <c r="E398" s="69">
        <v>1487000</v>
      </c>
      <c r="F398" s="69">
        <v>246898.49</v>
      </c>
      <c r="G398" s="69">
        <v>246898.49</v>
      </c>
      <c r="H398" s="69">
        <v>246898.49</v>
      </c>
      <c r="I398" s="69">
        <v>246898.49</v>
      </c>
      <c r="J398" s="69">
        <v>12.950000000000001</v>
      </c>
      <c r="K398" s="69">
        <v>16.6</v>
      </c>
      <c r="L398" s="69">
        <v>1240101.51</v>
      </c>
    </row>
    <row r="399" ht="11.25" customHeight="1" hidden="1"/>
    <row r="400" ht="0.75" customHeight="1"/>
    <row r="401" ht="1.5" customHeight="1"/>
    <row r="402" spans="1:12" ht="11.25" customHeight="1">
      <c r="A402" s="81">
        <v>98</v>
      </c>
      <c r="B402" s="103" t="s">
        <v>210</v>
      </c>
      <c r="C402" s="103"/>
      <c r="D402" s="83">
        <v>273839981</v>
      </c>
      <c r="E402" s="70">
        <v>281090219.56</v>
      </c>
      <c r="F402" s="70">
        <v>71041653.22</v>
      </c>
      <c r="G402" s="70">
        <v>71041653.22</v>
      </c>
      <c r="H402" s="70">
        <v>36075875.9</v>
      </c>
      <c r="I402" s="70">
        <v>36075875.9</v>
      </c>
      <c r="J402" s="70">
        <v>100</v>
      </c>
      <c r="K402" s="70">
        <v>12.83</v>
      </c>
      <c r="L402" s="70">
        <v>245014343.66</v>
      </c>
    </row>
    <row r="403" ht="11.25" customHeight="1" hidden="1"/>
    <row r="404" ht="11.25" customHeight="1"/>
    <row r="405" spans="1:4" ht="9" customHeight="1">
      <c r="A405" s="104" t="s">
        <v>489</v>
      </c>
      <c r="B405" s="104"/>
      <c r="C405" s="104"/>
      <c r="D405" s="104"/>
    </row>
    <row r="411" spans="3:10" ht="12.75" customHeight="1">
      <c r="C411" s="88" t="s">
        <v>428</v>
      </c>
      <c r="F411" s="102" t="s">
        <v>298</v>
      </c>
      <c r="G411" s="102"/>
      <c r="J411" s="89" t="s">
        <v>430</v>
      </c>
    </row>
    <row r="412" spans="3:10" ht="12.75" customHeight="1">
      <c r="C412" s="88" t="s">
        <v>429</v>
      </c>
      <c r="F412" s="102" t="s">
        <v>431</v>
      </c>
      <c r="G412" s="102"/>
      <c r="J412" s="89" t="s">
        <v>375</v>
      </c>
    </row>
  </sheetData>
  <sheetProtection password="CADC" sheet="1"/>
  <mergeCells count="20">
    <mergeCell ref="A1:L1"/>
    <mergeCell ref="A2:L2"/>
    <mergeCell ref="A3:L3"/>
    <mergeCell ref="A4:L6"/>
    <mergeCell ref="A8:L8"/>
    <mergeCell ref="D10:G10"/>
    <mergeCell ref="D11:D12"/>
    <mergeCell ref="E11:E13"/>
    <mergeCell ref="L11:L13"/>
    <mergeCell ref="I12:I13"/>
    <mergeCell ref="J12:J13"/>
    <mergeCell ref="K12:K13"/>
    <mergeCell ref="F411:G411"/>
    <mergeCell ref="F412:G412"/>
    <mergeCell ref="B16:C16"/>
    <mergeCell ref="B362:C362"/>
    <mergeCell ref="B366:C366"/>
    <mergeCell ref="B370:C370"/>
    <mergeCell ref="B402:C402"/>
    <mergeCell ref="A405:D405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6"/>
  <sheetViews>
    <sheetView zoomScalePageLayoutView="0" workbookViewId="0" topLeftCell="A1">
      <selection activeCell="H81" sqref="H81"/>
    </sheetView>
  </sheetViews>
  <sheetFormatPr defaultColWidth="6.8515625" defaultRowHeight="12.75" customHeight="1"/>
  <cols>
    <col min="1" max="1" width="5.28125" style="90" customWidth="1"/>
    <col min="2" max="2" width="14.7109375" style="90" customWidth="1"/>
    <col min="3" max="3" width="6.421875" style="90" customWidth="1"/>
    <col min="4" max="4" width="41.28125" style="90" customWidth="1"/>
    <col min="5" max="5" width="12.57421875" style="90" customWidth="1"/>
    <col min="6" max="6" width="13.00390625" style="90" customWidth="1"/>
    <col min="7" max="9" width="12.57421875" style="90" customWidth="1"/>
    <col min="10" max="16384" width="6.8515625" style="90" customWidth="1"/>
  </cols>
  <sheetData>
    <row r="1" spans="1:9" ht="14.2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9" ht="14.25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</row>
    <row r="3" spans="1:9" ht="15" customHeight="1">
      <c r="A3" s="119" t="s">
        <v>2</v>
      </c>
      <c r="B3" s="119"/>
      <c r="C3" s="119"/>
      <c r="D3" s="119"/>
      <c r="E3" s="119"/>
      <c r="F3" s="119"/>
      <c r="G3" s="119"/>
      <c r="H3" s="119"/>
      <c r="I3" s="119"/>
    </row>
    <row r="4" ht="0.75" customHeight="1"/>
    <row r="5" spans="1:9" ht="12" customHeight="1">
      <c r="A5" s="120" t="s">
        <v>490</v>
      </c>
      <c r="B5" s="120"/>
      <c r="C5" s="120"/>
      <c r="D5" s="120"/>
      <c r="E5" s="120"/>
      <c r="F5" s="120"/>
      <c r="G5" s="120"/>
      <c r="H5" s="120"/>
      <c r="I5" s="120"/>
    </row>
    <row r="6" spans="1:9" ht="0.75" customHeight="1">
      <c r="A6" s="120"/>
      <c r="B6" s="120"/>
      <c r="C6" s="120"/>
      <c r="D6" s="120"/>
      <c r="E6" s="120"/>
      <c r="F6" s="120"/>
      <c r="G6" s="120"/>
      <c r="H6" s="120"/>
      <c r="I6" s="120"/>
    </row>
    <row r="7" spans="1:9" ht="20.25" customHeight="1">
      <c r="A7" s="120"/>
      <c r="B7" s="120"/>
      <c r="C7" s="120"/>
      <c r="D7" s="120"/>
      <c r="E7" s="120"/>
      <c r="F7" s="120"/>
      <c r="G7" s="120"/>
      <c r="H7" s="120"/>
      <c r="I7" s="120"/>
    </row>
    <row r="8" ht="10.5" customHeight="1"/>
    <row r="9" ht="7.5" customHeight="1"/>
    <row r="10" ht="10.5" customHeight="1"/>
    <row r="11" ht="3.75" customHeight="1"/>
    <row r="12" spans="1:9" ht="0.75" customHeight="1">
      <c r="A12" s="115" t="s">
        <v>433</v>
      </c>
      <c r="B12" s="115"/>
      <c r="C12" s="115"/>
      <c r="D12" s="115"/>
      <c r="E12" s="115"/>
      <c r="F12" s="115"/>
      <c r="G12" s="115"/>
      <c r="H12" s="115"/>
      <c r="I12" s="115"/>
    </row>
    <row r="13" spans="1:9" ht="9.75" customHeight="1">
      <c r="A13" s="115"/>
      <c r="B13" s="115"/>
      <c r="C13" s="115"/>
      <c r="D13" s="115"/>
      <c r="E13" s="115"/>
      <c r="F13" s="115"/>
      <c r="G13" s="115"/>
      <c r="H13" s="115"/>
      <c r="I13" s="115"/>
    </row>
    <row r="14" ht="0.75" customHeight="1"/>
    <row r="15" ht="2.25" customHeight="1"/>
    <row r="16" spans="7:9" ht="11.25" customHeight="1">
      <c r="G16" s="114" t="s">
        <v>4</v>
      </c>
      <c r="H16" s="114"/>
      <c r="I16" s="114"/>
    </row>
    <row r="17" spans="1:9" ht="1.5" customHeight="1">
      <c r="A17" s="115" t="s">
        <v>5</v>
      </c>
      <c r="B17" s="114" t="s">
        <v>6</v>
      </c>
      <c r="C17" s="114"/>
      <c r="D17" s="114"/>
      <c r="E17" s="115" t="s">
        <v>211</v>
      </c>
      <c r="F17" s="115" t="s">
        <v>212</v>
      </c>
      <c r="G17" s="114"/>
      <c r="H17" s="114"/>
      <c r="I17" s="114"/>
    </row>
    <row r="18" spans="1:6" ht="6.75" customHeight="1">
      <c r="A18" s="115"/>
      <c r="B18" s="114"/>
      <c r="C18" s="114"/>
      <c r="D18" s="114"/>
      <c r="E18" s="115"/>
      <c r="F18" s="115"/>
    </row>
    <row r="19" spans="2:9" ht="15.75" customHeight="1">
      <c r="B19" s="114"/>
      <c r="C19" s="114"/>
      <c r="D19" s="114"/>
      <c r="E19" s="115"/>
      <c r="F19" s="115"/>
      <c r="G19" s="115" t="s">
        <v>213</v>
      </c>
      <c r="H19" s="115" t="s">
        <v>491</v>
      </c>
      <c r="I19" s="115" t="s">
        <v>214</v>
      </c>
    </row>
    <row r="20" spans="7:9" ht="13.5" customHeight="1">
      <c r="G20" s="115"/>
      <c r="H20" s="115"/>
      <c r="I20" s="115"/>
    </row>
    <row r="21" ht="0.75" customHeight="1"/>
    <row r="22" ht="2.25" customHeight="1"/>
    <row r="23" spans="1:9" ht="12.75" customHeight="1">
      <c r="A23" s="75">
        <v>1</v>
      </c>
      <c r="B23" s="113" t="s">
        <v>215</v>
      </c>
      <c r="C23" s="113"/>
      <c r="D23" s="113"/>
      <c r="E23" s="76">
        <v>14485520</v>
      </c>
      <c r="F23" s="76">
        <v>14485520</v>
      </c>
      <c r="G23" s="76">
        <v>1347029.31</v>
      </c>
      <c r="H23" s="76">
        <v>1347029.31</v>
      </c>
      <c r="I23" s="76">
        <v>1462139.95</v>
      </c>
    </row>
    <row r="24" spans="2:4" ht="8.25" customHeight="1">
      <c r="B24" s="113"/>
      <c r="C24" s="113"/>
      <c r="D24" s="113"/>
    </row>
    <row r="25" ht="0.75" customHeight="1"/>
    <row r="26" ht="2.25" customHeight="1"/>
    <row r="27" spans="1:9" ht="11.25" customHeight="1">
      <c r="A27" s="75">
        <v>2</v>
      </c>
      <c r="B27" s="111" t="s">
        <v>216</v>
      </c>
      <c r="C27" s="111"/>
      <c r="D27" s="111"/>
      <c r="E27" s="76">
        <v>14485520</v>
      </c>
      <c r="F27" s="76">
        <v>14485520</v>
      </c>
      <c r="G27" s="76">
        <v>1347029.31</v>
      </c>
      <c r="H27" s="76">
        <v>1347029.31</v>
      </c>
      <c r="I27" s="76">
        <v>1462139.95</v>
      </c>
    </row>
    <row r="28" ht="0.75" customHeight="1"/>
    <row r="29" ht="2.25" customHeight="1"/>
    <row r="30" spans="1:9" ht="11.25" customHeight="1">
      <c r="A30" s="77">
        <v>3</v>
      </c>
      <c r="B30" s="112" t="s">
        <v>217</v>
      </c>
      <c r="C30" s="112"/>
      <c r="D30" s="112"/>
      <c r="E30" s="72">
        <v>8125520</v>
      </c>
      <c r="F30" s="72">
        <v>8125520</v>
      </c>
      <c r="G30" s="72">
        <v>1160719.97</v>
      </c>
      <c r="H30" s="72">
        <v>1160719.97</v>
      </c>
      <c r="I30" s="72">
        <v>1022289.98</v>
      </c>
    </row>
    <row r="31" ht="0.75" customHeight="1"/>
    <row r="32" ht="2.25" customHeight="1"/>
    <row r="33" spans="1:9" ht="11.25" customHeight="1">
      <c r="A33" s="77">
        <v>4</v>
      </c>
      <c r="B33" s="112" t="s">
        <v>218</v>
      </c>
      <c r="C33" s="112"/>
      <c r="D33" s="112"/>
      <c r="E33" s="72">
        <v>8125520</v>
      </c>
      <c r="F33" s="72">
        <v>8125520</v>
      </c>
      <c r="G33" s="72">
        <v>1160719.97</v>
      </c>
      <c r="H33" s="72">
        <v>1160719.97</v>
      </c>
      <c r="I33" s="72">
        <v>1022289.98</v>
      </c>
    </row>
    <row r="34" ht="0.75" customHeight="1"/>
    <row r="35" ht="2.25" customHeight="1"/>
    <row r="36" spans="1:9" ht="11.25" customHeight="1">
      <c r="A36" s="77">
        <v>5</v>
      </c>
      <c r="B36" s="112" t="s">
        <v>219</v>
      </c>
      <c r="C36" s="112"/>
      <c r="D36" s="112"/>
      <c r="E36" s="72">
        <v>8052200</v>
      </c>
      <c r="F36" s="72">
        <v>8052200</v>
      </c>
      <c r="G36" s="72">
        <v>1117676.1300000001</v>
      </c>
      <c r="H36" s="72">
        <v>1117676.1300000001</v>
      </c>
      <c r="I36" s="72">
        <v>1009494.85</v>
      </c>
    </row>
    <row r="37" ht="0.75" customHeight="1"/>
    <row r="38" ht="2.25" customHeight="1"/>
    <row r="39" spans="1:9" ht="11.25" customHeight="1">
      <c r="A39" s="77">
        <v>6</v>
      </c>
      <c r="B39" s="112" t="s">
        <v>220</v>
      </c>
      <c r="C39" s="112"/>
      <c r="D39" s="112"/>
      <c r="E39" s="72">
        <v>44200</v>
      </c>
      <c r="F39" s="72">
        <v>44200</v>
      </c>
      <c r="G39" s="72">
        <v>38048.06</v>
      </c>
      <c r="H39" s="72">
        <v>38048.06</v>
      </c>
      <c r="I39" s="72">
        <v>11356.86</v>
      </c>
    </row>
    <row r="40" ht="0.75" customHeight="1"/>
    <row r="41" ht="2.25" customHeight="1"/>
    <row r="42" spans="1:9" ht="11.25" customHeight="1">
      <c r="A42" s="77">
        <v>7</v>
      </c>
      <c r="B42" s="112" t="s">
        <v>221</v>
      </c>
      <c r="C42" s="112"/>
      <c r="D42" s="112"/>
      <c r="E42" s="72">
        <v>29120</v>
      </c>
      <c r="F42" s="72">
        <v>29120</v>
      </c>
      <c r="G42" s="72">
        <v>4995.78</v>
      </c>
      <c r="H42" s="72">
        <v>4995.78</v>
      </c>
      <c r="I42" s="72">
        <v>1438.27</v>
      </c>
    </row>
    <row r="43" ht="0.75" customHeight="1"/>
    <row r="44" ht="2.25" customHeight="1"/>
    <row r="45" spans="1:9" ht="11.25" customHeight="1">
      <c r="A45" s="77">
        <v>8</v>
      </c>
      <c r="B45" s="112" t="s">
        <v>222</v>
      </c>
      <c r="C45" s="112"/>
      <c r="D45" s="112"/>
      <c r="E45" s="72">
        <v>0</v>
      </c>
      <c r="F45" s="72">
        <v>0</v>
      </c>
      <c r="G45" s="72">
        <v>0</v>
      </c>
      <c r="H45" s="72">
        <v>0</v>
      </c>
      <c r="I45" s="72">
        <v>0</v>
      </c>
    </row>
    <row r="46" ht="0.75" customHeight="1"/>
    <row r="47" ht="2.25" customHeight="1"/>
    <row r="48" spans="1:9" ht="11.25" customHeight="1">
      <c r="A48" s="77">
        <v>9</v>
      </c>
      <c r="B48" s="112" t="s">
        <v>219</v>
      </c>
      <c r="C48" s="112"/>
      <c r="D48" s="112"/>
      <c r="E48" s="72">
        <v>0</v>
      </c>
      <c r="F48" s="72">
        <v>0</v>
      </c>
      <c r="G48" s="72">
        <v>0</v>
      </c>
      <c r="H48" s="72">
        <v>0</v>
      </c>
      <c r="I48" s="72">
        <v>0</v>
      </c>
    </row>
    <row r="49" ht="0.75" customHeight="1"/>
    <row r="50" ht="2.25" customHeight="1"/>
    <row r="51" spans="1:9" ht="11.25" customHeight="1">
      <c r="A51" s="77">
        <v>10</v>
      </c>
      <c r="B51" s="112" t="s">
        <v>220</v>
      </c>
      <c r="C51" s="112"/>
      <c r="D51" s="112"/>
      <c r="E51" s="72">
        <v>0</v>
      </c>
      <c r="F51" s="72">
        <v>0</v>
      </c>
      <c r="G51" s="72">
        <v>0</v>
      </c>
      <c r="H51" s="72">
        <v>0</v>
      </c>
      <c r="I51" s="72">
        <v>0</v>
      </c>
    </row>
    <row r="52" ht="0.75" customHeight="1"/>
    <row r="53" ht="2.25" customHeight="1"/>
    <row r="54" spans="1:9" ht="11.25" customHeight="1">
      <c r="A54" s="77">
        <v>11</v>
      </c>
      <c r="B54" s="112" t="s">
        <v>221</v>
      </c>
      <c r="C54" s="112"/>
      <c r="D54" s="112"/>
      <c r="E54" s="72">
        <v>0</v>
      </c>
      <c r="F54" s="72">
        <v>0</v>
      </c>
      <c r="G54" s="72">
        <v>0</v>
      </c>
      <c r="H54" s="72">
        <v>0</v>
      </c>
      <c r="I54" s="72">
        <v>0</v>
      </c>
    </row>
    <row r="55" ht="0.75" customHeight="1"/>
    <row r="56" ht="2.25" customHeight="1"/>
    <row r="57" spans="1:9" ht="11.25" customHeight="1">
      <c r="A57" s="77">
        <v>12</v>
      </c>
      <c r="B57" s="112" t="s">
        <v>223</v>
      </c>
      <c r="C57" s="112"/>
      <c r="D57" s="112"/>
      <c r="E57" s="72">
        <v>0</v>
      </c>
      <c r="F57" s="72">
        <v>0</v>
      </c>
      <c r="G57" s="72">
        <v>0</v>
      </c>
      <c r="H57" s="72">
        <v>0</v>
      </c>
      <c r="I57" s="72">
        <v>0</v>
      </c>
    </row>
    <row r="58" ht="0.75" customHeight="1"/>
    <row r="59" ht="2.25" customHeight="1"/>
    <row r="60" spans="1:9" ht="11.25" customHeight="1">
      <c r="A60" s="77">
        <v>13</v>
      </c>
      <c r="B60" s="112" t="s">
        <v>224</v>
      </c>
      <c r="C60" s="112"/>
      <c r="D60" s="112"/>
      <c r="E60" s="72">
        <v>5040000</v>
      </c>
      <c r="F60" s="72">
        <v>5040000</v>
      </c>
      <c r="G60" s="72">
        <v>0</v>
      </c>
      <c r="H60" s="72">
        <v>0</v>
      </c>
      <c r="I60" s="72">
        <v>439849.97000000003</v>
      </c>
    </row>
    <row r="61" ht="0.75" customHeight="1"/>
    <row r="62" ht="2.25" customHeight="1"/>
    <row r="63" spans="1:9" ht="11.25" customHeight="1">
      <c r="A63" s="77">
        <v>14</v>
      </c>
      <c r="B63" s="112" t="s">
        <v>225</v>
      </c>
      <c r="C63" s="112"/>
      <c r="D63" s="112"/>
      <c r="E63" s="72">
        <v>0</v>
      </c>
      <c r="F63" s="72">
        <v>0</v>
      </c>
      <c r="G63" s="72">
        <v>0</v>
      </c>
      <c r="H63" s="72">
        <v>0</v>
      </c>
      <c r="I63" s="72">
        <v>0</v>
      </c>
    </row>
    <row r="64" ht="0.75" customHeight="1"/>
    <row r="65" ht="2.25" customHeight="1"/>
    <row r="66" spans="1:9" ht="11.25" customHeight="1">
      <c r="A66" s="77">
        <v>15</v>
      </c>
      <c r="B66" s="112" t="s">
        <v>226</v>
      </c>
      <c r="C66" s="112"/>
      <c r="D66" s="112"/>
      <c r="E66" s="72">
        <v>5040000</v>
      </c>
      <c r="F66" s="72">
        <v>5040000</v>
      </c>
      <c r="G66" s="72">
        <v>0</v>
      </c>
      <c r="H66" s="72">
        <v>0</v>
      </c>
      <c r="I66" s="72">
        <v>439849.97000000003</v>
      </c>
    </row>
    <row r="67" ht="0.75" customHeight="1"/>
    <row r="68" ht="2.25" customHeight="1"/>
    <row r="69" spans="1:9" ht="11.25" customHeight="1">
      <c r="A69" s="77">
        <v>16</v>
      </c>
      <c r="B69" s="112" t="s">
        <v>227</v>
      </c>
      <c r="C69" s="112"/>
      <c r="D69" s="112"/>
      <c r="E69" s="72">
        <v>0</v>
      </c>
      <c r="F69" s="72">
        <v>0</v>
      </c>
      <c r="G69" s="72">
        <v>0</v>
      </c>
      <c r="H69" s="72">
        <v>0</v>
      </c>
      <c r="I69" s="72">
        <v>0</v>
      </c>
    </row>
    <row r="70" ht="0.75" customHeight="1"/>
    <row r="71" ht="2.25" customHeight="1"/>
    <row r="72" spans="1:9" ht="11.25" customHeight="1">
      <c r="A72" s="77">
        <v>17</v>
      </c>
      <c r="B72" s="112" t="s">
        <v>228</v>
      </c>
      <c r="C72" s="112"/>
      <c r="D72" s="112"/>
      <c r="E72" s="72">
        <v>0</v>
      </c>
      <c r="F72" s="72">
        <v>0</v>
      </c>
      <c r="G72" s="72">
        <v>0</v>
      </c>
      <c r="H72" s="72">
        <v>0</v>
      </c>
      <c r="I72" s="72">
        <v>0</v>
      </c>
    </row>
    <row r="73" ht="0.75" customHeight="1"/>
    <row r="74" ht="2.25" customHeight="1"/>
    <row r="75" spans="1:9" ht="11.25" customHeight="1">
      <c r="A75" s="77">
        <v>18</v>
      </c>
      <c r="B75" s="112" t="s">
        <v>229</v>
      </c>
      <c r="C75" s="112"/>
      <c r="D75" s="112"/>
      <c r="E75" s="72">
        <v>1320000</v>
      </c>
      <c r="F75" s="72">
        <v>1320000</v>
      </c>
      <c r="G75" s="72">
        <v>186309.34</v>
      </c>
      <c r="H75" s="72">
        <v>186309.34</v>
      </c>
      <c r="I75" s="72">
        <v>0</v>
      </c>
    </row>
    <row r="76" ht="0.75" customHeight="1"/>
    <row r="77" ht="2.25" customHeight="1"/>
    <row r="78" spans="1:9" ht="11.25" customHeight="1">
      <c r="A78" s="77">
        <v>19</v>
      </c>
      <c r="B78" s="112" t="s">
        <v>230</v>
      </c>
      <c r="C78" s="112"/>
      <c r="D78" s="112"/>
      <c r="E78" s="72">
        <v>0</v>
      </c>
      <c r="F78" s="72">
        <v>0</v>
      </c>
      <c r="G78" s="72">
        <v>0</v>
      </c>
      <c r="H78" s="72">
        <v>0</v>
      </c>
      <c r="I78" s="72">
        <v>0</v>
      </c>
    </row>
    <row r="79" ht="0.75" customHeight="1"/>
    <row r="80" ht="2.25" customHeight="1"/>
    <row r="81" spans="1:9" ht="11.25" customHeight="1">
      <c r="A81" s="77">
        <v>20</v>
      </c>
      <c r="B81" s="112" t="s">
        <v>231</v>
      </c>
      <c r="C81" s="112"/>
      <c r="D81" s="112"/>
      <c r="E81" s="72">
        <v>1320000</v>
      </c>
      <c r="F81" s="72">
        <v>1320000</v>
      </c>
      <c r="G81" s="72">
        <v>186309.34</v>
      </c>
      <c r="H81" s="72">
        <v>186309.34</v>
      </c>
      <c r="I81" s="72">
        <v>0</v>
      </c>
    </row>
    <row r="82" ht="0.75" customHeight="1"/>
    <row r="83" ht="2.25" customHeight="1"/>
    <row r="84" spans="1:9" ht="11.25" customHeight="1">
      <c r="A84" s="75">
        <v>21</v>
      </c>
      <c r="B84" s="111" t="s">
        <v>232</v>
      </c>
      <c r="C84" s="111"/>
      <c r="D84" s="111"/>
      <c r="E84" s="76">
        <v>0</v>
      </c>
      <c r="F84" s="76">
        <v>0</v>
      </c>
      <c r="G84" s="76">
        <v>0</v>
      </c>
      <c r="H84" s="76">
        <v>0</v>
      </c>
      <c r="I84" s="76">
        <v>0</v>
      </c>
    </row>
    <row r="85" ht="0.75" customHeight="1"/>
    <row r="86" ht="2.25" customHeight="1"/>
    <row r="87" spans="1:9" ht="11.25" customHeight="1">
      <c r="A87" s="77">
        <v>22</v>
      </c>
      <c r="B87" s="112" t="s">
        <v>233</v>
      </c>
      <c r="C87" s="112"/>
      <c r="D87" s="112"/>
      <c r="E87" s="72">
        <v>0</v>
      </c>
      <c r="F87" s="72">
        <v>0</v>
      </c>
      <c r="G87" s="72">
        <v>0</v>
      </c>
      <c r="H87" s="72">
        <v>0</v>
      </c>
      <c r="I87" s="72">
        <v>0</v>
      </c>
    </row>
    <row r="88" ht="0.75" customHeight="1"/>
    <row r="89" ht="2.25" customHeight="1"/>
    <row r="90" spans="1:9" ht="11.25" customHeight="1">
      <c r="A90" s="77">
        <v>23</v>
      </c>
      <c r="B90" s="112" t="s">
        <v>234</v>
      </c>
      <c r="C90" s="112"/>
      <c r="D90" s="112"/>
      <c r="E90" s="72">
        <v>0</v>
      </c>
      <c r="F90" s="72">
        <v>0</v>
      </c>
      <c r="G90" s="72">
        <v>0</v>
      </c>
      <c r="H90" s="72">
        <v>0</v>
      </c>
      <c r="I90" s="72">
        <v>0</v>
      </c>
    </row>
    <row r="91" ht="0.75" customHeight="1"/>
    <row r="92" ht="2.25" customHeight="1"/>
    <row r="93" spans="1:9" ht="11.25" customHeight="1">
      <c r="A93" s="77">
        <v>24</v>
      </c>
      <c r="B93" s="112" t="s">
        <v>235</v>
      </c>
      <c r="C93" s="112"/>
      <c r="D93" s="112"/>
      <c r="E93" s="72">
        <v>0</v>
      </c>
      <c r="F93" s="72">
        <v>0</v>
      </c>
      <c r="G93" s="72">
        <v>0</v>
      </c>
      <c r="H93" s="72">
        <v>0</v>
      </c>
      <c r="I93" s="72">
        <v>0</v>
      </c>
    </row>
    <row r="94" ht="0.75" customHeight="1"/>
    <row r="95" ht="2.25" customHeight="1"/>
    <row r="96" spans="1:9" ht="11.25" customHeight="1">
      <c r="A96" s="75">
        <v>25</v>
      </c>
      <c r="B96" s="111" t="s">
        <v>236</v>
      </c>
      <c r="C96" s="111"/>
      <c r="D96" s="111"/>
      <c r="E96" s="76">
        <v>0</v>
      </c>
      <c r="F96" s="76">
        <v>0</v>
      </c>
      <c r="G96" s="76">
        <v>0</v>
      </c>
      <c r="H96" s="76">
        <v>0</v>
      </c>
      <c r="I96" s="76">
        <v>0</v>
      </c>
    </row>
    <row r="97" ht="0.75" customHeight="1"/>
    <row r="98" ht="2.25" customHeight="1"/>
    <row r="99" spans="1:9" ht="11.25" customHeight="1">
      <c r="A99" s="75">
        <v>26</v>
      </c>
      <c r="B99" s="111" t="s">
        <v>237</v>
      </c>
      <c r="C99" s="111"/>
      <c r="D99" s="111"/>
      <c r="E99" s="76">
        <v>13161410</v>
      </c>
      <c r="F99" s="76">
        <v>13161410</v>
      </c>
      <c r="G99" s="76">
        <v>1912439.21</v>
      </c>
      <c r="H99" s="76">
        <v>1912439.21</v>
      </c>
      <c r="I99" s="76">
        <v>1579165.57</v>
      </c>
    </row>
    <row r="100" ht="0.75" customHeight="1"/>
    <row r="101" ht="2.25" customHeight="1"/>
    <row r="102" spans="1:9" ht="11.25" customHeight="1">
      <c r="A102" s="75">
        <v>27</v>
      </c>
      <c r="B102" s="111" t="s">
        <v>238</v>
      </c>
      <c r="C102" s="111"/>
      <c r="D102" s="111"/>
      <c r="E102" s="76">
        <v>27646930</v>
      </c>
      <c r="F102" s="76">
        <v>27646930</v>
      </c>
      <c r="G102" s="76">
        <v>3259468.52</v>
      </c>
      <c r="H102" s="76">
        <v>3259468.52</v>
      </c>
      <c r="I102" s="76">
        <v>3041305.52</v>
      </c>
    </row>
    <row r="103" ht="11.25"/>
    <row r="104" ht="0.75" customHeight="1"/>
    <row r="105" ht="2.25" customHeight="1"/>
    <row r="106" spans="7:9" ht="6.75" customHeight="1">
      <c r="G106" s="114" t="s">
        <v>432</v>
      </c>
      <c r="H106" s="114"/>
      <c r="I106" s="114"/>
    </row>
    <row r="107" spans="1:9" ht="6.75" customHeight="1">
      <c r="A107" s="115" t="s">
        <v>5</v>
      </c>
      <c r="B107" s="114" t="s">
        <v>37</v>
      </c>
      <c r="C107" s="114"/>
      <c r="D107" s="114"/>
      <c r="E107" s="115" t="s">
        <v>492</v>
      </c>
      <c r="F107" s="115" t="s">
        <v>239</v>
      </c>
      <c r="G107" s="114"/>
      <c r="H107" s="114"/>
      <c r="I107" s="114"/>
    </row>
    <row r="108" spans="1:6" ht="6.75" customHeight="1">
      <c r="A108" s="115"/>
      <c r="B108" s="114"/>
      <c r="C108" s="114"/>
      <c r="D108" s="114"/>
      <c r="E108" s="115"/>
      <c r="F108" s="115"/>
    </row>
    <row r="109" spans="2:9" ht="13.5" customHeight="1">
      <c r="B109" s="114"/>
      <c r="C109" s="114"/>
      <c r="D109" s="114"/>
      <c r="E109" s="115"/>
      <c r="F109" s="115"/>
      <c r="G109" s="115" t="s">
        <v>213</v>
      </c>
      <c r="H109" s="115" t="s">
        <v>491</v>
      </c>
      <c r="I109" s="115" t="s">
        <v>214</v>
      </c>
    </row>
    <row r="110" spans="7:9" ht="9.75" customHeight="1">
      <c r="G110" s="115"/>
      <c r="H110" s="115"/>
      <c r="I110" s="115"/>
    </row>
    <row r="111" ht="0.75" customHeight="1"/>
    <row r="112" ht="2.25" customHeight="1"/>
    <row r="113" spans="1:9" ht="15" customHeight="1">
      <c r="A113" s="75">
        <v>28</v>
      </c>
      <c r="B113" s="113" t="s">
        <v>240</v>
      </c>
      <c r="C113" s="113"/>
      <c r="D113" s="113"/>
      <c r="E113" s="76">
        <v>11263600</v>
      </c>
      <c r="F113" s="76">
        <v>11263600</v>
      </c>
      <c r="G113" s="76">
        <v>571309.0700000001</v>
      </c>
      <c r="H113" s="76">
        <v>571309.0700000001</v>
      </c>
      <c r="I113" s="76">
        <v>435143.99</v>
      </c>
    </row>
    <row r="114" spans="2:4" ht="8.25" customHeight="1">
      <c r="B114" s="113"/>
      <c r="C114" s="113"/>
      <c r="D114" s="113"/>
    </row>
    <row r="115" ht="0.75" customHeight="1"/>
    <row r="116" ht="2.25" customHeight="1"/>
    <row r="117" spans="1:9" ht="11.25" customHeight="1">
      <c r="A117" s="75">
        <v>29</v>
      </c>
      <c r="B117" s="111" t="s">
        <v>241</v>
      </c>
      <c r="C117" s="111"/>
      <c r="D117" s="111"/>
      <c r="E117" s="76">
        <v>2563600</v>
      </c>
      <c r="F117" s="76">
        <v>2563600</v>
      </c>
      <c r="G117" s="76">
        <v>91676.09</v>
      </c>
      <c r="H117" s="76">
        <v>91676.09</v>
      </c>
      <c r="I117" s="76">
        <v>61233.33</v>
      </c>
    </row>
    <row r="118" ht="0.75" customHeight="1"/>
    <row r="119" ht="2.25" customHeight="1"/>
    <row r="120" spans="1:9" ht="11.25" customHeight="1">
      <c r="A120" s="77">
        <v>30</v>
      </c>
      <c r="B120" s="112" t="s">
        <v>242</v>
      </c>
      <c r="C120" s="112"/>
      <c r="D120" s="112"/>
      <c r="E120" s="72">
        <v>1272600</v>
      </c>
      <c r="F120" s="72">
        <v>1272600</v>
      </c>
      <c r="G120" s="72">
        <v>91676.09</v>
      </c>
      <c r="H120" s="72">
        <v>91676.09</v>
      </c>
      <c r="I120" s="72">
        <v>61233.33</v>
      </c>
    </row>
    <row r="121" ht="0.75" customHeight="1"/>
    <row r="122" ht="2.25" customHeight="1"/>
    <row r="123" spans="1:9" ht="11.25" customHeight="1">
      <c r="A123" s="77">
        <v>31</v>
      </c>
      <c r="B123" s="112" t="s">
        <v>243</v>
      </c>
      <c r="C123" s="112"/>
      <c r="D123" s="112"/>
      <c r="E123" s="72">
        <v>1291000</v>
      </c>
      <c r="F123" s="72">
        <v>1291000</v>
      </c>
      <c r="G123" s="72">
        <v>0</v>
      </c>
      <c r="H123" s="72">
        <v>0</v>
      </c>
      <c r="I123" s="72">
        <v>0</v>
      </c>
    </row>
    <row r="124" ht="0.75" customHeight="1"/>
    <row r="125" ht="2.25" customHeight="1"/>
    <row r="126" spans="1:9" ht="11.25" customHeight="1">
      <c r="A126" s="75">
        <v>32</v>
      </c>
      <c r="B126" s="111" t="s">
        <v>244</v>
      </c>
      <c r="C126" s="111"/>
      <c r="D126" s="111"/>
      <c r="E126" s="76">
        <v>8700000</v>
      </c>
      <c r="F126" s="76">
        <v>8700000</v>
      </c>
      <c r="G126" s="76">
        <v>479632.98</v>
      </c>
      <c r="H126" s="76">
        <v>479632.98</v>
      </c>
      <c r="I126" s="76">
        <v>373910.66000000003</v>
      </c>
    </row>
    <row r="127" ht="0.75" customHeight="1"/>
    <row r="128" ht="2.25" customHeight="1"/>
    <row r="129" spans="1:9" ht="11.25" customHeight="1">
      <c r="A129" s="77">
        <v>33</v>
      </c>
      <c r="B129" s="112" t="s">
        <v>245</v>
      </c>
      <c r="C129" s="112"/>
      <c r="D129" s="112"/>
      <c r="E129" s="72">
        <v>8700000</v>
      </c>
      <c r="F129" s="72">
        <v>8700000</v>
      </c>
      <c r="G129" s="72">
        <v>479632.98</v>
      </c>
      <c r="H129" s="72">
        <v>479632.98</v>
      </c>
      <c r="I129" s="72">
        <v>373910.66000000003</v>
      </c>
    </row>
    <row r="130" ht="0.75" customHeight="1"/>
    <row r="131" ht="2.25" customHeight="1"/>
    <row r="132" spans="1:9" ht="11.25" customHeight="1">
      <c r="A132" s="77">
        <v>34</v>
      </c>
      <c r="B132" s="112" t="s">
        <v>246</v>
      </c>
      <c r="C132" s="112"/>
      <c r="D132" s="112"/>
      <c r="E132" s="72">
        <v>4400000</v>
      </c>
      <c r="F132" s="72">
        <v>4400000</v>
      </c>
      <c r="G132" s="72">
        <v>126686.59</v>
      </c>
      <c r="H132" s="72">
        <v>126686.59</v>
      </c>
      <c r="I132" s="72">
        <v>18303.2</v>
      </c>
    </row>
    <row r="133" ht="0.75" customHeight="1"/>
    <row r="134" ht="2.25" customHeight="1"/>
    <row r="135" spans="1:9" ht="11.25" customHeight="1">
      <c r="A135" s="77">
        <v>35</v>
      </c>
      <c r="B135" s="112" t="s">
        <v>247</v>
      </c>
      <c r="C135" s="112"/>
      <c r="D135" s="112"/>
      <c r="E135" s="72">
        <v>1000000</v>
      </c>
      <c r="F135" s="72">
        <v>1000000</v>
      </c>
      <c r="G135" s="72">
        <v>82453.79000000001</v>
      </c>
      <c r="H135" s="72">
        <v>82453.79000000001</v>
      </c>
      <c r="I135" s="72">
        <v>40225.700000000004</v>
      </c>
    </row>
    <row r="136" ht="0.75" customHeight="1"/>
    <row r="137" ht="2.25" customHeight="1"/>
    <row r="138" spans="1:9" ht="11.25" customHeight="1">
      <c r="A138" s="77">
        <v>36</v>
      </c>
      <c r="B138" s="112" t="s">
        <v>248</v>
      </c>
      <c r="C138" s="112"/>
      <c r="D138" s="112"/>
      <c r="E138" s="72">
        <v>3300000</v>
      </c>
      <c r="F138" s="72">
        <v>3300000</v>
      </c>
      <c r="G138" s="72">
        <v>270492.6</v>
      </c>
      <c r="H138" s="72">
        <v>270492.6</v>
      </c>
      <c r="I138" s="72">
        <v>315381.76</v>
      </c>
    </row>
    <row r="139" ht="0.75" customHeight="1"/>
    <row r="140" ht="2.25" customHeight="1"/>
    <row r="141" spans="1:9" ht="11.25" customHeight="1">
      <c r="A141" s="77">
        <v>37</v>
      </c>
      <c r="B141" s="112" t="s">
        <v>249</v>
      </c>
      <c r="C141" s="112"/>
      <c r="D141" s="112"/>
      <c r="E141" s="72">
        <v>0</v>
      </c>
      <c r="F141" s="72">
        <v>0</v>
      </c>
      <c r="G141" s="72">
        <v>0</v>
      </c>
      <c r="H141" s="72">
        <v>0</v>
      </c>
      <c r="I141" s="72">
        <v>0</v>
      </c>
    </row>
    <row r="142" ht="0.75" customHeight="1"/>
    <row r="143" ht="2.25" customHeight="1"/>
    <row r="144" spans="1:9" ht="11.25" customHeight="1">
      <c r="A144" s="77">
        <v>38</v>
      </c>
      <c r="B144" s="112" t="s">
        <v>250</v>
      </c>
      <c r="C144" s="112"/>
      <c r="D144" s="112"/>
      <c r="E144" s="72">
        <v>0</v>
      </c>
      <c r="F144" s="72">
        <v>0</v>
      </c>
      <c r="G144" s="72">
        <v>0</v>
      </c>
      <c r="H144" s="72">
        <v>0</v>
      </c>
      <c r="I144" s="72">
        <v>0</v>
      </c>
    </row>
    <row r="145" ht="0.75" customHeight="1"/>
    <row r="146" ht="2.25" customHeight="1"/>
    <row r="147" spans="1:9" ht="11.25" customHeight="1">
      <c r="A147" s="77">
        <v>39</v>
      </c>
      <c r="B147" s="112" t="s">
        <v>247</v>
      </c>
      <c r="C147" s="112"/>
      <c r="D147" s="112"/>
      <c r="E147" s="72">
        <v>0</v>
      </c>
      <c r="F147" s="72">
        <v>0</v>
      </c>
      <c r="G147" s="72">
        <v>0</v>
      </c>
      <c r="H147" s="72">
        <v>0</v>
      </c>
      <c r="I147" s="72">
        <v>0</v>
      </c>
    </row>
    <row r="148" ht="0.75" customHeight="1"/>
    <row r="149" ht="2.25" customHeight="1"/>
    <row r="150" spans="1:9" ht="11.25" customHeight="1">
      <c r="A150" s="77">
        <v>40</v>
      </c>
      <c r="B150" s="112" t="s">
        <v>248</v>
      </c>
      <c r="C150" s="112"/>
      <c r="D150" s="112"/>
      <c r="E150" s="72">
        <v>0</v>
      </c>
      <c r="F150" s="72">
        <v>0</v>
      </c>
      <c r="G150" s="72">
        <v>0</v>
      </c>
      <c r="H150" s="72">
        <v>0</v>
      </c>
      <c r="I150" s="72">
        <v>0</v>
      </c>
    </row>
    <row r="151" ht="0.75" customHeight="1"/>
    <row r="152" ht="2.25" customHeight="1"/>
    <row r="153" spans="1:9" ht="11.25" customHeight="1">
      <c r="A153" s="77">
        <v>41</v>
      </c>
      <c r="B153" s="112" t="s">
        <v>251</v>
      </c>
      <c r="C153" s="112"/>
      <c r="D153" s="112"/>
      <c r="E153" s="72">
        <v>0</v>
      </c>
      <c r="F153" s="72">
        <v>0</v>
      </c>
      <c r="G153" s="72">
        <v>0</v>
      </c>
      <c r="H153" s="72">
        <v>0</v>
      </c>
      <c r="I153" s="72">
        <v>0</v>
      </c>
    </row>
    <row r="154" ht="0.75" customHeight="1"/>
    <row r="155" ht="2.25" customHeight="1"/>
    <row r="156" spans="1:9" ht="11.25" customHeight="1">
      <c r="A156" s="77">
        <v>42</v>
      </c>
      <c r="B156" s="112" t="s">
        <v>252</v>
      </c>
      <c r="C156" s="112"/>
      <c r="D156" s="112"/>
      <c r="E156" s="72">
        <v>0</v>
      </c>
      <c r="F156" s="72">
        <v>0</v>
      </c>
      <c r="G156" s="72">
        <v>0</v>
      </c>
      <c r="H156" s="72">
        <v>0</v>
      </c>
      <c r="I156" s="72">
        <v>0</v>
      </c>
    </row>
    <row r="157" ht="0.75" customHeight="1"/>
    <row r="158" ht="2.25" customHeight="1"/>
    <row r="159" spans="1:9" ht="11.25" customHeight="1">
      <c r="A159" s="77">
        <v>43</v>
      </c>
      <c r="B159" s="112" t="s">
        <v>253</v>
      </c>
      <c r="C159" s="112"/>
      <c r="D159" s="112"/>
      <c r="E159" s="72">
        <v>0</v>
      </c>
      <c r="F159" s="72">
        <v>0</v>
      </c>
      <c r="G159" s="72">
        <v>0</v>
      </c>
      <c r="H159" s="72">
        <v>0</v>
      </c>
      <c r="I159" s="72">
        <v>0</v>
      </c>
    </row>
    <row r="160" ht="0.75" customHeight="1"/>
    <row r="161" ht="2.25" customHeight="1"/>
    <row r="162" spans="1:9" ht="11.25" customHeight="1">
      <c r="A162" s="75">
        <v>44</v>
      </c>
      <c r="B162" s="111" t="s">
        <v>254</v>
      </c>
      <c r="C162" s="111"/>
      <c r="D162" s="111"/>
      <c r="E162" s="76">
        <v>0</v>
      </c>
      <c r="F162" s="76">
        <v>0</v>
      </c>
      <c r="G162" s="76">
        <v>0</v>
      </c>
      <c r="H162" s="76">
        <v>0</v>
      </c>
      <c r="I162" s="76">
        <v>0</v>
      </c>
    </row>
    <row r="163" ht="0.75" customHeight="1"/>
    <row r="164" ht="2.25" customHeight="1"/>
    <row r="165" spans="1:9" ht="11.25" customHeight="1">
      <c r="A165" s="75">
        <v>45</v>
      </c>
      <c r="B165" s="111" t="s">
        <v>255</v>
      </c>
      <c r="C165" s="111"/>
      <c r="D165" s="111"/>
      <c r="E165" s="76">
        <v>11263600</v>
      </c>
      <c r="F165" s="76">
        <v>11263600</v>
      </c>
      <c r="G165" s="76">
        <v>571309.0700000001</v>
      </c>
      <c r="H165" s="76">
        <v>571309.0700000001</v>
      </c>
      <c r="I165" s="76">
        <v>435143.99</v>
      </c>
    </row>
    <row r="166" ht="0.75" customHeight="1"/>
    <row r="167" ht="2.25" customHeight="1"/>
    <row r="168" spans="1:9" ht="11.25" customHeight="1">
      <c r="A168" s="75">
        <v>46</v>
      </c>
      <c r="B168" s="111" t="s">
        <v>256</v>
      </c>
      <c r="C168" s="111"/>
      <c r="D168" s="111"/>
      <c r="E168" s="76">
        <v>16383330</v>
      </c>
      <c r="F168" s="76">
        <v>16383330</v>
      </c>
      <c r="G168" s="76">
        <v>2688159.45</v>
      </c>
      <c r="H168" s="76">
        <v>2688159.45</v>
      </c>
      <c r="I168" s="76">
        <v>2606161.5300000003</v>
      </c>
    </row>
    <row r="169" ht="11.25"/>
    <row r="170" ht="0.75" customHeight="1"/>
    <row r="171" spans="7:9" ht="10.5" customHeight="1">
      <c r="G171" s="114" t="s">
        <v>4</v>
      </c>
      <c r="H171" s="114"/>
      <c r="I171" s="114"/>
    </row>
    <row r="172" spans="1:9" ht="1.5" customHeight="1">
      <c r="A172" s="115" t="s">
        <v>5</v>
      </c>
      <c r="B172" s="115" t="s">
        <v>257</v>
      </c>
      <c r="C172" s="115"/>
      <c r="D172" s="115"/>
      <c r="E172" s="115" t="s">
        <v>211</v>
      </c>
      <c r="F172" s="115" t="s">
        <v>212</v>
      </c>
      <c r="G172" s="114"/>
      <c r="H172" s="114"/>
      <c r="I172" s="114"/>
    </row>
    <row r="173" spans="1:6" ht="6.75" customHeight="1">
      <c r="A173" s="115"/>
      <c r="B173" s="115"/>
      <c r="C173" s="115"/>
      <c r="D173" s="115"/>
      <c r="E173" s="115"/>
      <c r="F173" s="115"/>
    </row>
    <row r="174" spans="2:9" ht="15.75" customHeight="1">
      <c r="B174" s="115"/>
      <c r="C174" s="115"/>
      <c r="D174" s="115"/>
      <c r="E174" s="115"/>
      <c r="F174" s="115"/>
      <c r="G174" s="115" t="s">
        <v>213</v>
      </c>
      <c r="H174" s="115" t="s">
        <v>491</v>
      </c>
      <c r="I174" s="115" t="s">
        <v>214</v>
      </c>
    </row>
    <row r="175" spans="7:9" ht="9.75" customHeight="1">
      <c r="G175" s="115"/>
      <c r="H175" s="115"/>
      <c r="I175" s="115"/>
    </row>
    <row r="176" ht="0.75" customHeight="1"/>
    <row r="177" ht="2.25" customHeight="1"/>
    <row r="178" spans="1:9" ht="11.25" customHeight="1">
      <c r="A178" s="75">
        <v>47</v>
      </c>
      <c r="B178" s="111" t="s">
        <v>258</v>
      </c>
      <c r="C178" s="111"/>
      <c r="D178" s="111"/>
      <c r="E178" s="76">
        <v>0</v>
      </c>
      <c r="F178" s="76">
        <v>0</v>
      </c>
      <c r="G178" s="76">
        <v>0</v>
      </c>
      <c r="H178" s="76">
        <v>0</v>
      </c>
      <c r="I178" s="76">
        <v>0</v>
      </c>
    </row>
    <row r="179" ht="0.75" customHeight="1"/>
    <row r="180" ht="2.25" customHeight="1"/>
    <row r="181" spans="1:9" ht="11.25" customHeight="1">
      <c r="A181" s="77">
        <v>48</v>
      </c>
      <c r="B181" s="112" t="s">
        <v>259</v>
      </c>
      <c r="C181" s="112"/>
      <c r="D181" s="112"/>
      <c r="E181" s="72">
        <v>0</v>
      </c>
      <c r="F181" s="72">
        <v>0</v>
      </c>
      <c r="G181" s="72">
        <v>0</v>
      </c>
      <c r="H181" s="72">
        <v>0</v>
      </c>
      <c r="I181" s="72">
        <v>0</v>
      </c>
    </row>
    <row r="182" ht="0.75" customHeight="1"/>
    <row r="183" ht="2.25" customHeight="1"/>
    <row r="184" spans="1:9" ht="11.25" customHeight="1">
      <c r="A184" s="77">
        <v>49</v>
      </c>
      <c r="B184" s="112" t="s">
        <v>260</v>
      </c>
      <c r="C184" s="112"/>
      <c r="D184" s="112"/>
      <c r="E184" s="72">
        <v>0</v>
      </c>
      <c r="F184" s="72">
        <v>0</v>
      </c>
      <c r="G184" s="72">
        <v>0</v>
      </c>
      <c r="H184" s="72">
        <v>0</v>
      </c>
      <c r="I184" s="72">
        <v>0</v>
      </c>
    </row>
    <row r="185" ht="0.75" customHeight="1"/>
    <row r="186" ht="2.25" customHeight="1"/>
    <row r="187" spans="1:9" ht="11.25" customHeight="1">
      <c r="A187" s="77">
        <v>50</v>
      </c>
      <c r="B187" s="112" t="s">
        <v>261</v>
      </c>
      <c r="C187" s="112"/>
      <c r="D187" s="112"/>
      <c r="E187" s="72">
        <v>0</v>
      </c>
      <c r="F187" s="72">
        <v>0</v>
      </c>
      <c r="G187" s="72">
        <v>0</v>
      </c>
      <c r="H187" s="72">
        <v>0</v>
      </c>
      <c r="I187" s="72">
        <v>0</v>
      </c>
    </row>
    <row r="188" ht="0.75" customHeight="1"/>
    <row r="189" ht="2.25" customHeight="1"/>
    <row r="190" spans="1:9" ht="11.25" customHeight="1">
      <c r="A190" s="77">
        <v>51</v>
      </c>
      <c r="B190" s="112" t="s">
        <v>262</v>
      </c>
      <c r="C190" s="112"/>
      <c r="D190" s="112"/>
      <c r="E190" s="72">
        <v>0</v>
      </c>
      <c r="F190" s="72">
        <v>0</v>
      </c>
      <c r="G190" s="72">
        <v>0</v>
      </c>
      <c r="H190" s="72">
        <v>0</v>
      </c>
      <c r="I190" s="72">
        <v>0</v>
      </c>
    </row>
    <row r="191" ht="0.75" customHeight="1"/>
    <row r="192" ht="2.25" customHeight="1"/>
    <row r="193" spans="1:9" ht="11.25" customHeight="1">
      <c r="A193" s="77">
        <v>52</v>
      </c>
      <c r="B193" s="112" t="s">
        <v>263</v>
      </c>
      <c r="C193" s="112"/>
      <c r="D193" s="112"/>
      <c r="E193" s="72">
        <v>0</v>
      </c>
      <c r="F193" s="72">
        <v>0</v>
      </c>
      <c r="G193" s="72">
        <v>0</v>
      </c>
      <c r="H193" s="72">
        <v>0</v>
      </c>
      <c r="I193" s="72">
        <v>0</v>
      </c>
    </row>
    <row r="194" ht="0.75" customHeight="1"/>
    <row r="195" ht="2.25" customHeight="1"/>
    <row r="196" spans="1:9" ht="11.25" customHeight="1">
      <c r="A196" s="77">
        <v>53</v>
      </c>
      <c r="B196" s="112" t="s">
        <v>264</v>
      </c>
      <c r="C196" s="112"/>
      <c r="D196" s="112"/>
      <c r="E196" s="72">
        <v>0</v>
      </c>
      <c r="F196" s="72">
        <v>0</v>
      </c>
      <c r="G196" s="72">
        <v>0</v>
      </c>
      <c r="H196" s="72">
        <v>0</v>
      </c>
      <c r="I196" s="72">
        <v>0</v>
      </c>
    </row>
    <row r="197" ht="0.75" customHeight="1"/>
    <row r="198" ht="2.25" customHeight="1"/>
    <row r="199" spans="1:9" ht="11.25" customHeight="1">
      <c r="A199" s="77">
        <v>54</v>
      </c>
      <c r="B199" s="112" t="s">
        <v>265</v>
      </c>
      <c r="C199" s="112"/>
      <c r="D199" s="112"/>
      <c r="E199" s="72">
        <v>0</v>
      </c>
      <c r="F199" s="72">
        <v>0</v>
      </c>
      <c r="G199" s="72">
        <v>0</v>
      </c>
      <c r="H199" s="72">
        <v>0</v>
      </c>
      <c r="I199" s="72">
        <v>0</v>
      </c>
    </row>
    <row r="200" ht="0.75" customHeight="1"/>
    <row r="201" ht="2.25" customHeight="1"/>
    <row r="202" spans="1:9" ht="11.25" customHeight="1">
      <c r="A202" s="77">
        <v>55</v>
      </c>
      <c r="B202" s="112" t="s">
        <v>266</v>
      </c>
      <c r="C202" s="112"/>
      <c r="D202" s="112"/>
      <c r="E202" s="72">
        <v>0</v>
      </c>
      <c r="F202" s="72">
        <v>0</v>
      </c>
      <c r="G202" s="72">
        <v>0</v>
      </c>
      <c r="H202" s="72">
        <v>0</v>
      </c>
      <c r="I202" s="72">
        <v>0</v>
      </c>
    </row>
    <row r="203" ht="11.25"/>
    <row r="204" ht="0.75" customHeight="1"/>
    <row r="205" ht="2.25" customHeight="1"/>
    <row r="206" spans="1:7" ht="11.25" customHeight="1">
      <c r="A206" s="71" t="s">
        <v>5</v>
      </c>
      <c r="B206" s="114" t="s">
        <v>267</v>
      </c>
      <c r="C206" s="114"/>
      <c r="D206" s="114"/>
      <c r="E206" s="114"/>
      <c r="F206" s="115"/>
      <c r="G206" s="115"/>
    </row>
    <row r="207" ht="0.75" customHeight="1"/>
    <row r="208" ht="2.25" customHeight="1"/>
    <row r="209" spans="1:7" ht="11.25" customHeight="1">
      <c r="A209" s="75">
        <v>56</v>
      </c>
      <c r="B209" s="111" t="s">
        <v>268</v>
      </c>
      <c r="C209" s="111"/>
      <c r="D209" s="111"/>
      <c r="E209" s="111"/>
      <c r="F209" s="117"/>
      <c r="G209" s="117"/>
    </row>
    <row r="210" ht="11.25"/>
    <row r="211" ht="0.75" customHeight="1"/>
    <row r="212" ht="2.25" customHeight="1"/>
    <row r="213" ht="6.75" customHeight="1">
      <c r="G213" s="115"/>
    </row>
    <row r="214" spans="1:7" ht="1.5" customHeight="1">
      <c r="A214" s="115" t="s">
        <v>5</v>
      </c>
      <c r="B214" s="114" t="s">
        <v>269</v>
      </c>
      <c r="C214" s="114"/>
      <c r="D214" s="114"/>
      <c r="E214" s="114"/>
      <c r="F214" s="114"/>
      <c r="G214" s="115"/>
    </row>
    <row r="215" spans="1:6" ht="12" customHeight="1">
      <c r="A215" s="115"/>
      <c r="B215" s="114"/>
      <c r="C215" s="114"/>
      <c r="D215" s="114"/>
      <c r="E215" s="114"/>
      <c r="F215" s="114"/>
    </row>
    <row r="216" spans="1:8" ht="12.75" customHeight="1" hidden="1">
      <c r="A216" s="115"/>
      <c r="B216" s="114"/>
      <c r="C216" s="114"/>
      <c r="D216" s="114"/>
      <c r="E216" s="114"/>
      <c r="F216" s="114"/>
      <c r="G216" s="114" t="s">
        <v>493</v>
      </c>
      <c r="H216" s="116">
        <v>41639</v>
      </c>
    </row>
    <row r="217" spans="6:8" ht="9.75" customHeight="1">
      <c r="F217" s="78" t="s">
        <v>494</v>
      </c>
      <c r="G217" s="114"/>
      <c r="H217" s="115"/>
    </row>
    <row r="218" ht="0.75" customHeight="1"/>
    <row r="219" ht="2.25" customHeight="1"/>
    <row r="220" spans="1:8" ht="11.25" customHeight="1">
      <c r="A220" s="77">
        <v>57</v>
      </c>
      <c r="B220" s="112" t="s">
        <v>270</v>
      </c>
      <c r="C220" s="112"/>
      <c r="D220" s="112"/>
      <c r="E220" s="112"/>
      <c r="F220" s="72"/>
      <c r="G220" s="72"/>
      <c r="H220" s="72"/>
    </row>
    <row r="221" ht="0.75" customHeight="1"/>
    <row r="222" ht="2.25" customHeight="1"/>
    <row r="223" spans="1:8" ht="11.25" customHeight="1">
      <c r="A223" s="77">
        <v>58</v>
      </c>
      <c r="B223" s="112" t="s">
        <v>271</v>
      </c>
      <c r="C223" s="112"/>
      <c r="D223" s="112"/>
      <c r="E223" s="112"/>
      <c r="F223" s="72"/>
      <c r="G223" s="72"/>
      <c r="H223" s="72"/>
    </row>
    <row r="224" ht="0.75" customHeight="1"/>
    <row r="225" ht="2.25" customHeight="1"/>
    <row r="226" spans="1:8" ht="11.25" customHeight="1">
      <c r="A226" s="77">
        <v>59</v>
      </c>
      <c r="B226" s="112" t="s">
        <v>272</v>
      </c>
      <c r="C226" s="112"/>
      <c r="D226" s="112"/>
      <c r="E226" s="112"/>
      <c r="F226" s="72">
        <v>79412071.36</v>
      </c>
      <c r="G226" s="72">
        <v>82601403.83</v>
      </c>
      <c r="H226" s="72">
        <v>78600000.69</v>
      </c>
    </row>
    <row r="227" ht="0.75" customHeight="1"/>
    <row r="228" ht="2.25" customHeight="1"/>
    <row r="229" spans="1:8" ht="11.25" customHeight="1">
      <c r="A229" s="77">
        <v>60</v>
      </c>
      <c r="B229" s="112" t="s">
        <v>273</v>
      </c>
      <c r="C229" s="112"/>
      <c r="D229" s="112"/>
      <c r="E229" s="112"/>
      <c r="F229" s="72"/>
      <c r="G229" s="72"/>
      <c r="H229" s="72"/>
    </row>
    <row r="230" ht="11.25"/>
    <row r="231" ht="0.75" customHeight="1"/>
    <row r="232" ht="2.25" customHeight="1"/>
    <row r="233" spans="7:9" ht="9.75" customHeight="1">
      <c r="G233" s="114" t="s">
        <v>4</v>
      </c>
      <c r="H233" s="114"/>
      <c r="I233" s="114"/>
    </row>
    <row r="234" spans="1:9" ht="1.5" customHeight="1">
      <c r="A234" s="115" t="s">
        <v>5</v>
      </c>
      <c r="B234" s="114" t="s">
        <v>274</v>
      </c>
      <c r="C234" s="114"/>
      <c r="D234" s="114"/>
      <c r="E234" s="115" t="s">
        <v>211</v>
      </c>
      <c r="F234" s="115" t="s">
        <v>212</v>
      </c>
      <c r="G234" s="114"/>
      <c r="H234" s="114"/>
      <c r="I234" s="114"/>
    </row>
    <row r="235" spans="1:6" ht="6.75" customHeight="1">
      <c r="A235" s="115"/>
      <c r="B235" s="114"/>
      <c r="C235" s="114"/>
      <c r="D235" s="114"/>
      <c r="E235" s="115"/>
      <c r="F235" s="115"/>
    </row>
    <row r="236" spans="2:9" ht="15.75" customHeight="1">
      <c r="B236" s="114"/>
      <c r="C236" s="114"/>
      <c r="D236" s="114"/>
      <c r="E236" s="115"/>
      <c r="F236" s="115"/>
      <c r="G236" s="115" t="s">
        <v>213</v>
      </c>
      <c r="H236" s="115" t="s">
        <v>491</v>
      </c>
      <c r="I236" s="115" t="s">
        <v>214</v>
      </c>
    </row>
    <row r="237" spans="7:9" ht="9.75" customHeight="1">
      <c r="G237" s="115"/>
      <c r="H237" s="115"/>
      <c r="I237" s="115"/>
    </row>
    <row r="238" ht="8.25" customHeight="1"/>
    <row r="239" ht="2.25" customHeight="1"/>
    <row r="240" spans="1:9" ht="11.25" customHeight="1">
      <c r="A240" s="75">
        <v>61</v>
      </c>
      <c r="B240" s="111" t="s">
        <v>275</v>
      </c>
      <c r="C240" s="111"/>
      <c r="D240" s="111"/>
      <c r="E240" s="76">
        <v>13161410</v>
      </c>
      <c r="F240" s="76">
        <v>13161410</v>
      </c>
      <c r="G240" s="76">
        <v>1912439.21</v>
      </c>
      <c r="H240" s="76">
        <v>1912439.21</v>
      </c>
      <c r="I240" s="76">
        <v>1579165.57</v>
      </c>
    </row>
    <row r="241" ht="0.75" customHeight="1"/>
    <row r="242" ht="2.25" customHeight="1"/>
    <row r="243" spans="1:9" ht="11.25" customHeight="1">
      <c r="A243" s="77">
        <v>62</v>
      </c>
      <c r="B243" s="112" t="s">
        <v>276</v>
      </c>
      <c r="C243" s="112"/>
      <c r="D243" s="112"/>
      <c r="E243" s="72">
        <v>11592310</v>
      </c>
      <c r="F243" s="72">
        <v>11592310</v>
      </c>
      <c r="G243" s="72">
        <v>1654702.04</v>
      </c>
      <c r="H243" s="72">
        <v>1654702.04</v>
      </c>
      <c r="I243" s="72">
        <v>1486496.53</v>
      </c>
    </row>
    <row r="244" ht="0.75" customHeight="1"/>
    <row r="245" ht="2.25" customHeight="1"/>
    <row r="246" spans="1:9" ht="11.25" customHeight="1">
      <c r="A246" s="77">
        <v>63</v>
      </c>
      <c r="B246" s="112" t="s">
        <v>277</v>
      </c>
      <c r="C246" s="112"/>
      <c r="D246" s="112"/>
      <c r="E246" s="72">
        <v>11592310</v>
      </c>
      <c r="F246" s="72">
        <v>11592310</v>
      </c>
      <c r="G246" s="72">
        <v>1654702.04</v>
      </c>
      <c r="H246" s="72">
        <v>1654702.04</v>
      </c>
      <c r="I246" s="72">
        <v>1486496.53</v>
      </c>
    </row>
    <row r="247" ht="0.75" customHeight="1"/>
    <row r="248" ht="2.25" customHeight="1"/>
    <row r="249" spans="1:9" ht="11.25" customHeight="1">
      <c r="A249" s="77">
        <v>64</v>
      </c>
      <c r="B249" s="112" t="s">
        <v>278</v>
      </c>
      <c r="C249" s="112"/>
      <c r="D249" s="112"/>
      <c r="E249" s="72">
        <v>11592310</v>
      </c>
      <c r="F249" s="72">
        <v>11592310</v>
      </c>
      <c r="G249" s="72">
        <v>1654702.04</v>
      </c>
      <c r="H249" s="72">
        <v>1654702.04</v>
      </c>
      <c r="I249" s="72">
        <v>1486496.53</v>
      </c>
    </row>
    <row r="250" ht="0.75" customHeight="1"/>
    <row r="251" ht="2.25" customHeight="1"/>
    <row r="252" spans="1:9" ht="11.25" customHeight="1">
      <c r="A252" s="77">
        <v>65</v>
      </c>
      <c r="B252" s="112" t="s">
        <v>219</v>
      </c>
      <c r="C252" s="112"/>
      <c r="D252" s="112"/>
      <c r="E252" s="72">
        <v>11592310</v>
      </c>
      <c r="F252" s="72">
        <v>11592310</v>
      </c>
      <c r="G252" s="72">
        <v>1654702.04</v>
      </c>
      <c r="H252" s="72">
        <v>1654702.04</v>
      </c>
      <c r="I252" s="72">
        <v>1486496.53</v>
      </c>
    </row>
    <row r="253" ht="0.75" customHeight="1"/>
    <row r="254" ht="2.25" customHeight="1"/>
    <row r="255" spans="1:9" ht="11.25" customHeight="1">
      <c r="A255" s="77">
        <v>66</v>
      </c>
      <c r="B255" s="112" t="s">
        <v>220</v>
      </c>
      <c r="C255" s="112"/>
      <c r="D255" s="112"/>
      <c r="E255" s="72">
        <v>0</v>
      </c>
      <c r="F255" s="72">
        <v>0</v>
      </c>
      <c r="G255" s="72">
        <v>0</v>
      </c>
      <c r="H255" s="72">
        <v>0</v>
      </c>
      <c r="I255" s="72">
        <v>0</v>
      </c>
    </row>
    <row r="256" ht="0.75" customHeight="1"/>
    <row r="257" ht="2.25" customHeight="1"/>
    <row r="258" spans="1:9" ht="11.25" customHeight="1">
      <c r="A258" s="77">
        <v>67</v>
      </c>
      <c r="B258" s="112" t="s">
        <v>221</v>
      </c>
      <c r="C258" s="112"/>
      <c r="D258" s="112"/>
      <c r="E258" s="72">
        <v>0</v>
      </c>
      <c r="F258" s="72">
        <v>0</v>
      </c>
      <c r="G258" s="72">
        <v>0</v>
      </c>
      <c r="H258" s="72">
        <v>0</v>
      </c>
      <c r="I258" s="72">
        <v>0</v>
      </c>
    </row>
    <row r="259" ht="0.75" customHeight="1"/>
    <row r="260" ht="2.25" customHeight="1"/>
    <row r="261" spans="1:9" ht="11.25" customHeight="1">
      <c r="A261" s="77">
        <v>68</v>
      </c>
      <c r="B261" s="112" t="s">
        <v>279</v>
      </c>
      <c r="C261" s="112"/>
      <c r="D261" s="112"/>
      <c r="E261" s="72">
        <v>0</v>
      </c>
      <c r="F261" s="72">
        <v>0</v>
      </c>
      <c r="G261" s="72">
        <v>0</v>
      </c>
      <c r="H261" s="72">
        <v>0</v>
      </c>
      <c r="I261" s="72">
        <v>0</v>
      </c>
    </row>
    <row r="262" ht="0.75" customHeight="1"/>
    <row r="263" ht="2.25" customHeight="1"/>
    <row r="264" spans="1:9" ht="11.25" customHeight="1">
      <c r="A264" s="77">
        <v>69</v>
      </c>
      <c r="B264" s="112" t="s">
        <v>219</v>
      </c>
      <c r="C264" s="112"/>
      <c r="D264" s="112"/>
      <c r="E264" s="72">
        <v>0</v>
      </c>
      <c r="F264" s="72">
        <v>0</v>
      </c>
      <c r="G264" s="72">
        <v>0</v>
      </c>
      <c r="H264" s="72">
        <v>0</v>
      </c>
      <c r="I264" s="72">
        <v>0</v>
      </c>
    </row>
    <row r="265" ht="0.75" customHeight="1"/>
    <row r="266" ht="2.25" customHeight="1"/>
    <row r="267" spans="1:9" ht="11.25" customHeight="1">
      <c r="A267" s="77">
        <v>70</v>
      </c>
      <c r="B267" s="112" t="s">
        <v>220</v>
      </c>
      <c r="C267" s="112"/>
      <c r="D267" s="112"/>
      <c r="E267" s="72">
        <v>0</v>
      </c>
      <c r="F267" s="72">
        <v>0</v>
      </c>
      <c r="G267" s="72">
        <v>0</v>
      </c>
      <c r="H267" s="72">
        <v>0</v>
      </c>
      <c r="I267" s="72">
        <v>0</v>
      </c>
    </row>
    <row r="268" ht="0.75" customHeight="1"/>
    <row r="269" ht="2.25" customHeight="1"/>
    <row r="270" spans="1:9" ht="11.25" customHeight="1">
      <c r="A270" s="77">
        <v>71</v>
      </c>
      <c r="B270" s="112" t="s">
        <v>221</v>
      </c>
      <c r="C270" s="112"/>
      <c r="D270" s="112"/>
      <c r="E270" s="72">
        <v>0</v>
      </c>
      <c r="F270" s="72">
        <v>0</v>
      </c>
      <c r="G270" s="72">
        <v>0</v>
      </c>
      <c r="H270" s="72">
        <v>0</v>
      </c>
      <c r="I270" s="72">
        <v>0</v>
      </c>
    </row>
    <row r="271" ht="0.75" customHeight="1"/>
    <row r="272" ht="2.25" customHeight="1"/>
    <row r="273" spans="1:9" ht="11.25" customHeight="1">
      <c r="A273" s="77">
        <v>72</v>
      </c>
      <c r="B273" s="112" t="s">
        <v>280</v>
      </c>
      <c r="C273" s="112"/>
      <c r="D273" s="112"/>
      <c r="E273" s="72">
        <v>0</v>
      </c>
      <c r="F273" s="72">
        <v>0</v>
      </c>
      <c r="G273" s="72">
        <v>0</v>
      </c>
      <c r="H273" s="72">
        <v>0</v>
      </c>
      <c r="I273" s="72">
        <v>0</v>
      </c>
    </row>
    <row r="274" ht="0.75" customHeight="1"/>
    <row r="275" ht="2.25" customHeight="1"/>
    <row r="276" spans="1:9" ht="11.25" customHeight="1">
      <c r="A276" s="77">
        <v>73</v>
      </c>
      <c r="B276" s="112" t="s">
        <v>281</v>
      </c>
      <c r="C276" s="112"/>
      <c r="D276" s="112"/>
      <c r="E276" s="72">
        <v>0</v>
      </c>
      <c r="F276" s="72">
        <v>0</v>
      </c>
      <c r="G276" s="72">
        <v>0</v>
      </c>
      <c r="H276" s="72">
        <v>0</v>
      </c>
      <c r="I276" s="72">
        <v>0</v>
      </c>
    </row>
    <row r="277" ht="0.75" customHeight="1"/>
    <row r="278" ht="2.25" customHeight="1"/>
    <row r="279" spans="1:9" ht="11.25" customHeight="1">
      <c r="A279" s="77">
        <v>74</v>
      </c>
      <c r="B279" s="112" t="s">
        <v>282</v>
      </c>
      <c r="C279" s="112"/>
      <c r="D279" s="112"/>
      <c r="E279" s="72">
        <v>0</v>
      </c>
      <c r="F279" s="72">
        <v>0</v>
      </c>
      <c r="G279" s="72">
        <v>0</v>
      </c>
      <c r="H279" s="72">
        <v>0</v>
      </c>
      <c r="I279" s="72">
        <v>0</v>
      </c>
    </row>
    <row r="280" ht="0.75" customHeight="1"/>
    <row r="281" ht="2.25" customHeight="1"/>
    <row r="282" spans="1:9" ht="11.25" customHeight="1">
      <c r="A282" s="77">
        <v>75</v>
      </c>
      <c r="B282" s="112" t="s">
        <v>283</v>
      </c>
      <c r="C282" s="112"/>
      <c r="D282" s="112"/>
      <c r="E282" s="72">
        <v>0</v>
      </c>
      <c r="F282" s="72">
        <v>0</v>
      </c>
      <c r="G282" s="72">
        <v>0</v>
      </c>
      <c r="H282" s="72">
        <v>0</v>
      </c>
      <c r="I282" s="72">
        <v>0</v>
      </c>
    </row>
    <row r="283" ht="0.75" customHeight="1"/>
    <row r="284" ht="2.25" customHeight="1"/>
    <row r="285" spans="1:9" ht="11.25" customHeight="1">
      <c r="A285" s="77">
        <v>76</v>
      </c>
      <c r="B285" s="112" t="s">
        <v>284</v>
      </c>
      <c r="C285" s="112"/>
      <c r="D285" s="112"/>
      <c r="E285" s="72">
        <v>1569100</v>
      </c>
      <c r="F285" s="72">
        <v>1569100</v>
      </c>
      <c r="G285" s="72">
        <v>257737.17</v>
      </c>
      <c r="H285" s="72">
        <v>257737.17</v>
      </c>
      <c r="I285" s="72">
        <v>92669.04000000001</v>
      </c>
    </row>
    <row r="286" ht="0.75" customHeight="1"/>
    <row r="287" ht="2.25" customHeight="1"/>
    <row r="288" spans="1:9" ht="11.25" customHeight="1">
      <c r="A288" s="75">
        <v>77</v>
      </c>
      <c r="B288" s="111" t="s">
        <v>285</v>
      </c>
      <c r="C288" s="111"/>
      <c r="D288" s="111"/>
      <c r="E288" s="76">
        <v>0</v>
      </c>
      <c r="F288" s="76">
        <v>0</v>
      </c>
      <c r="G288" s="76">
        <v>0</v>
      </c>
      <c r="H288" s="76">
        <v>0</v>
      </c>
      <c r="I288" s="76">
        <v>0</v>
      </c>
    </row>
    <row r="289" ht="0.75" customHeight="1"/>
    <row r="290" ht="2.25" customHeight="1"/>
    <row r="291" spans="1:9" ht="11.25" customHeight="1">
      <c r="A291" s="77">
        <v>78</v>
      </c>
      <c r="B291" s="112" t="s">
        <v>286</v>
      </c>
      <c r="C291" s="112"/>
      <c r="D291" s="112"/>
      <c r="E291" s="72">
        <v>0</v>
      </c>
      <c r="F291" s="72">
        <v>0</v>
      </c>
      <c r="G291" s="72">
        <v>0</v>
      </c>
      <c r="H291" s="72">
        <v>0</v>
      </c>
      <c r="I291" s="72">
        <v>0</v>
      </c>
    </row>
    <row r="292" ht="0.75" customHeight="1"/>
    <row r="293" ht="2.25" customHeight="1"/>
    <row r="294" spans="1:9" ht="11.25" customHeight="1">
      <c r="A294" s="77">
        <v>79</v>
      </c>
      <c r="B294" s="112" t="s">
        <v>287</v>
      </c>
      <c r="C294" s="112"/>
      <c r="D294" s="112"/>
      <c r="E294" s="72">
        <v>0</v>
      </c>
      <c r="F294" s="72">
        <v>0</v>
      </c>
      <c r="G294" s="72">
        <v>0</v>
      </c>
      <c r="H294" s="72">
        <v>0</v>
      </c>
      <c r="I294" s="72">
        <v>0</v>
      </c>
    </row>
    <row r="295" ht="0.75" customHeight="1"/>
    <row r="296" ht="2.25" customHeight="1"/>
    <row r="297" spans="1:9" ht="11.25" customHeight="1">
      <c r="A297" s="77">
        <v>80</v>
      </c>
      <c r="B297" s="112" t="s">
        <v>288</v>
      </c>
      <c r="C297" s="112"/>
      <c r="D297" s="112"/>
      <c r="E297" s="72">
        <v>0</v>
      </c>
      <c r="F297" s="72">
        <v>0</v>
      </c>
      <c r="G297" s="72">
        <v>0</v>
      </c>
      <c r="H297" s="72">
        <v>0</v>
      </c>
      <c r="I297" s="72">
        <v>0</v>
      </c>
    </row>
    <row r="298" ht="0.75" customHeight="1"/>
    <row r="299" ht="2.25" customHeight="1"/>
    <row r="300" spans="1:9" ht="11.25" customHeight="1">
      <c r="A300" s="75">
        <v>81</v>
      </c>
      <c r="B300" s="111" t="s">
        <v>289</v>
      </c>
      <c r="C300" s="111"/>
      <c r="D300" s="111"/>
      <c r="E300" s="76">
        <v>0</v>
      </c>
      <c r="F300" s="76">
        <v>0</v>
      </c>
      <c r="G300" s="76">
        <v>0</v>
      </c>
      <c r="H300" s="76">
        <v>0</v>
      </c>
      <c r="I300" s="76">
        <v>0</v>
      </c>
    </row>
    <row r="301" ht="0.75" customHeight="1"/>
    <row r="302" ht="2.25" customHeight="1"/>
    <row r="303" spans="1:9" ht="15" customHeight="1">
      <c r="A303" s="75">
        <v>82</v>
      </c>
      <c r="B303" s="113" t="s">
        <v>290</v>
      </c>
      <c r="C303" s="113"/>
      <c r="D303" s="113"/>
      <c r="E303" s="76">
        <v>13161410</v>
      </c>
      <c r="F303" s="76">
        <v>13161410</v>
      </c>
      <c r="G303" s="76">
        <v>1912439.21</v>
      </c>
      <c r="H303" s="76">
        <v>1912439.21</v>
      </c>
      <c r="I303" s="76">
        <v>1579165.57</v>
      </c>
    </row>
    <row r="304" spans="2:4" ht="12" customHeight="1">
      <c r="B304" s="113"/>
      <c r="C304" s="113"/>
      <c r="D304" s="113"/>
    </row>
    <row r="305" ht="11.25"/>
    <row r="306" ht="0.75" customHeight="1"/>
    <row r="307" ht="2.25" customHeight="1"/>
    <row r="308" spans="7:9" ht="10.5" customHeight="1">
      <c r="G308" s="114" t="s">
        <v>432</v>
      </c>
      <c r="H308" s="114"/>
      <c r="I308" s="114"/>
    </row>
    <row r="309" spans="1:9" ht="1.5" customHeight="1">
      <c r="A309" s="115" t="s">
        <v>5</v>
      </c>
      <c r="B309" s="114" t="s">
        <v>291</v>
      </c>
      <c r="C309" s="114"/>
      <c r="D309" s="114"/>
      <c r="E309" s="115" t="s">
        <v>492</v>
      </c>
      <c r="F309" s="115" t="s">
        <v>239</v>
      </c>
      <c r="G309" s="114"/>
      <c r="H309" s="114"/>
      <c r="I309" s="114"/>
    </row>
    <row r="310" spans="1:6" ht="6.75" customHeight="1">
      <c r="A310" s="115"/>
      <c r="B310" s="114"/>
      <c r="C310" s="114"/>
      <c r="D310" s="114"/>
      <c r="E310" s="115"/>
      <c r="F310" s="115"/>
    </row>
    <row r="311" spans="2:9" ht="18.75" customHeight="1">
      <c r="B311" s="114"/>
      <c r="C311" s="114"/>
      <c r="D311" s="114"/>
      <c r="E311" s="115"/>
      <c r="F311" s="115"/>
      <c r="G311" s="115" t="s">
        <v>213</v>
      </c>
      <c r="H311" s="115" t="s">
        <v>491</v>
      </c>
      <c r="I311" s="115" t="s">
        <v>214</v>
      </c>
    </row>
    <row r="312" spans="7:9" ht="9.75" customHeight="1">
      <c r="G312" s="115"/>
      <c r="H312" s="115"/>
      <c r="I312" s="115"/>
    </row>
    <row r="313" ht="0.75" customHeight="1"/>
    <row r="314" ht="2.25" customHeight="1"/>
    <row r="315" spans="1:9" ht="11.25" customHeight="1">
      <c r="A315" s="75">
        <v>83</v>
      </c>
      <c r="B315" s="111" t="s">
        <v>293</v>
      </c>
      <c r="C315" s="111"/>
      <c r="D315" s="111"/>
      <c r="E315" s="76">
        <v>0</v>
      </c>
      <c r="F315" s="76">
        <v>0</v>
      </c>
      <c r="G315" s="76">
        <v>0</v>
      </c>
      <c r="H315" s="76">
        <v>0</v>
      </c>
      <c r="I315" s="76">
        <v>0</v>
      </c>
    </row>
    <row r="316" ht="0.75" customHeight="1"/>
    <row r="317" ht="2.25" customHeight="1"/>
    <row r="318" spans="1:9" ht="11.25" customHeight="1">
      <c r="A318" s="77">
        <v>84</v>
      </c>
      <c r="B318" s="112" t="s">
        <v>294</v>
      </c>
      <c r="C318" s="112"/>
      <c r="D318" s="112"/>
      <c r="E318" s="72">
        <v>0</v>
      </c>
      <c r="F318" s="72">
        <v>0</v>
      </c>
      <c r="G318" s="72">
        <v>0</v>
      </c>
      <c r="H318" s="72">
        <v>0</v>
      </c>
      <c r="I318" s="72">
        <v>0</v>
      </c>
    </row>
    <row r="319" ht="0.75" customHeight="1"/>
    <row r="320" ht="2.25" customHeight="1"/>
    <row r="321" spans="1:9" ht="11.25" customHeight="1">
      <c r="A321" s="77">
        <v>85</v>
      </c>
      <c r="B321" s="112" t="s">
        <v>295</v>
      </c>
      <c r="C321" s="112"/>
      <c r="D321" s="112"/>
      <c r="E321" s="72">
        <v>0</v>
      </c>
      <c r="F321" s="72">
        <v>0</v>
      </c>
      <c r="G321" s="72">
        <v>0</v>
      </c>
      <c r="H321" s="72">
        <v>0</v>
      </c>
      <c r="I321" s="72">
        <v>0</v>
      </c>
    </row>
    <row r="322" ht="0.75" customHeight="1"/>
    <row r="323" spans="1:9" ht="21.75" customHeight="1">
      <c r="A323" s="75">
        <v>86</v>
      </c>
      <c r="B323" s="113" t="s">
        <v>296</v>
      </c>
      <c r="C323" s="113"/>
      <c r="D323" s="113"/>
      <c r="E323" s="76">
        <v>0</v>
      </c>
      <c r="F323" s="76">
        <v>0</v>
      </c>
      <c r="G323" s="76">
        <v>0</v>
      </c>
      <c r="H323" s="76">
        <v>0</v>
      </c>
      <c r="I323" s="76">
        <v>0</v>
      </c>
    </row>
    <row r="324" spans="2:4" ht="9.75" customHeight="1">
      <c r="B324" s="113"/>
      <c r="C324" s="113"/>
      <c r="D324" s="113"/>
    </row>
    <row r="325" ht="11.25"/>
    <row r="326" ht="11.25"/>
    <row r="327" ht="11.25"/>
    <row r="328" ht="11.25"/>
    <row r="329" ht="11.25"/>
    <row r="335" spans="2:8" ht="12.75" customHeight="1">
      <c r="B335" s="73"/>
      <c r="C335" s="91" t="s">
        <v>428</v>
      </c>
      <c r="D335" s="73"/>
      <c r="E335" s="110" t="s">
        <v>298</v>
      </c>
      <c r="F335" s="110"/>
      <c r="G335" s="73"/>
      <c r="H335" s="92" t="s">
        <v>430</v>
      </c>
    </row>
    <row r="336" spans="2:8" ht="12.75" customHeight="1">
      <c r="B336" s="73"/>
      <c r="C336" s="91" t="s">
        <v>429</v>
      </c>
      <c r="D336" s="73"/>
      <c r="E336" s="110" t="s">
        <v>431</v>
      </c>
      <c r="F336" s="110"/>
      <c r="G336" s="73"/>
      <c r="H336" s="92" t="s">
        <v>375</v>
      </c>
    </row>
  </sheetData>
  <sheetProtection password="CADC" sheet="1"/>
  <mergeCells count="142">
    <mergeCell ref="A1:I1"/>
    <mergeCell ref="A2:I2"/>
    <mergeCell ref="A3:I3"/>
    <mergeCell ref="A5:I7"/>
    <mergeCell ref="A12:I13"/>
    <mergeCell ref="G16:I17"/>
    <mergeCell ref="A17:A18"/>
    <mergeCell ref="B17:D19"/>
    <mergeCell ref="E17:E19"/>
    <mergeCell ref="F17:F19"/>
    <mergeCell ref="G19:G20"/>
    <mergeCell ref="H19:H20"/>
    <mergeCell ref="I19:I20"/>
    <mergeCell ref="B23:D24"/>
    <mergeCell ref="B27:D27"/>
    <mergeCell ref="B30:D30"/>
    <mergeCell ref="B33:D33"/>
    <mergeCell ref="B36:D36"/>
    <mergeCell ref="B39:D39"/>
    <mergeCell ref="B42:D42"/>
    <mergeCell ref="B45:D45"/>
    <mergeCell ref="B48:D48"/>
    <mergeCell ref="B51:D51"/>
    <mergeCell ref="B54:D54"/>
    <mergeCell ref="B57:D57"/>
    <mergeCell ref="B60:D60"/>
    <mergeCell ref="B63:D63"/>
    <mergeCell ref="B66:D66"/>
    <mergeCell ref="B69:D69"/>
    <mergeCell ref="B72:D72"/>
    <mergeCell ref="B75:D75"/>
    <mergeCell ref="B78:D78"/>
    <mergeCell ref="B81:D81"/>
    <mergeCell ref="B84:D84"/>
    <mergeCell ref="B87:D87"/>
    <mergeCell ref="B90:D90"/>
    <mergeCell ref="B93:D93"/>
    <mergeCell ref="B96:D96"/>
    <mergeCell ref="B99:D99"/>
    <mergeCell ref="B102:D102"/>
    <mergeCell ref="G106:I107"/>
    <mergeCell ref="A107:A108"/>
    <mergeCell ref="B107:D109"/>
    <mergeCell ref="E107:E109"/>
    <mergeCell ref="F107:F109"/>
    <mergeCell ref="G109:G110"/>
    <mergeCell ref="H109:H110"/>
    <mergeCell ref="I109:I110"/>
    <mergeCell ref="B113:D114"/>
    <mergeCell ref="B117:D117"/>
    <mergeCell ref="B120:D120"/>
    <mergeCell ref="B123:D123"/>
    <mergeCell ref="B126:D126"/>
    <mergeCell ref="B129:D129"/>
    <mergeCell ref="B132:D132"/>
    <mergeCell ref="B135:D135"/>
    <mergeCell ref="B138:D138"/>
    <mergeCell ref="B141:D141"/>
    <mergeCell ref="B144:D144"/>
    <mergeCell ref="B147:D147"/>
    <mergeCell ref="B150:D150"/>
    <mergeCell ref="B153:D153"/>
    <mergeCell ref="B156:D156"/>
    <mergeCell ref="B159:D159"/>
    <mergeCell ref="B162:D162"/>
    <mergeCell ref="B165:D165"/>
    <mergeCell ref="B168:D168"/>
    <mergeCell ref="G171:I172"/>
    <mergeCell ref="A172:A173"/>
    <mergeCell ref="B172:D174"/>
    <mergeCell ref="E172:E174"/>
    <mergeCell ref="F172:F174"/>
    <mergeCell ref="G174:G175"/>
    <mergeCell ref="H174:H175"/>
    <mergeCell ref="I174:I175"/>
    <mergeCell ref="B178:D178"/>
    <mergeCell ref="B181:D181"/>
    <mergeCell ref="B184:D184"/>
    <mergeCell ref="B187:D187"/>
    <mergeCell ref="B190:D190"/>
    <mergeCell ref="B193:D193"/>
    <mergeCell ref="B196:D196"/>
    <mergeCell ref="B199:D199"/>
    <mergeCell ref="B202:D202"/>
    <mergeCell ref="B206:E206"/>
    <mergeCell ref="F206:G206"/>
    <mergeCell ref="B209:E209"/>
    <mergeCell ref="F209:G209"/>
    <mergeCell ref="G213:G214"/>
    <mergeCell ref="A214:A216"/>
    <mergeCell ref="B214:E216"/>
    <mergeCell ref="F214:F216"/>
    <mergeCell ref="G216:G217"/>
    <mergeCell ref="H216:H217"/>
    <mergeCell ref="B220:E220"/>
    <mergeCell ref="B223:E223"/>
    <mergeCell ref="B226:E226"/>
    <mergeCell ref="B229:E229"/>
    <mergeCell ref="G233:I234"/>
    <mergeCell ref="A234:A235"/>
    <mergeCell ref="B234:D236"/>
    <mergeCell ref="E234:E236"/>
    <mergeCell ref="F234:F236"/>
    <mergeCell ref="G236:G237"/>
    <mergeCell ref="H236:H237"/>
    <mergeCell ref="I236:I237"/>
    <mergeCell ref="B240:D240"/>
    <mergeCell ref="B243:D243"/>
    <mergeCell ref="B246:D246"/>
    <mergeCell ref="B249:D249"/>
    <mergeCell ref="B252:D252"/>
    <mergeCell ref="B255:D255"/>
    <mergeCell ref="B258:D258"/>
    <mergeCell ref="B261:D261"/>
    <mergeCell ref="B264:D264"/>
    <mergeCell ref="B267:D267"/>
    <mergeCell ref="B270:D270"/>
    <mergeCell ref="B273:D273"/>
    <mergeCell ref="B276:D276"/>
    <mergeCell ref="B279:D279"/>
    <mergeCell ref="B282:D282"/>
    <mergeCell ref="B285:D285"/>
    <mergeCell ref="B288:D288"/>
    <mergeCell ref="B291:D291"/>
    <mergeCell ref="B294:D294"/>
    <mergeCell ref="B297:D297"/>
    <mergeCell ref="B300:D300"/>
    <mergeCell ref="B303:D304"/>
    <mergeCell ref="G308:I309"/>
    <mergeCell ref="A309:A310"/>
    <mergeCell ref="B309:D311"/>
    <mergeCell ref="E309:E311"/>
    <mergeCell ref="F309:F311"/>
    <mergeCell ref="G311:G312"/>
    <mergeCell ref="H311:H312"/>
    <mergeCell ref="I311:I312"/>
    <mergeCell ref="E336:F336"/>
    <mergeCell ref="B315:D315"/>
    <mergeCell ref="B318:D318"/>
    <mergeCell ref="B321:D321"/>
    <mergeCell ref="B323:D324"/>
    <mergeCell ref="E335:F33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E62" sqref="E62"/>
    </sheetView>
  </sheetViews>
  <sheetFormatPr defaultColWidth="6.8515625" defaultRowHeight="12.75" customHeight="1"/>
  <cols>
    <col min="1" max="1" width="6.00390625" style="1" customWidth="1"/>
    <col min="2" max="2" width="30.140625" style="1" bestFit="1" customWidth="1"/>
    <col min="3" max="3" width="9.8515625" style="1" bestFit="1" customWidth="1"/>
    <col min="4" max="5" width="13.28125" style="1" bestFit="1" customWidth="1"/>
    <col min="6" max="6" width="9.140625" style="1" customWidth="1"/>
    <col min="7" max="7" width="12.28125" style="1" bestFit="1" customWidth="1"/>
    <col min="8" max="8" width="8.8515625" style="1" customWidth="1"/>
    <col min="9" max="10" width="13.421875" style="1" bestFit="1" customWidth="1"/>
    <col min="11" max="11" width="10.8515625" style="1" customWidth="1"/>
    <col min="12" max="12" width="10.57421875" style="1" bestFit="1" customWidth="1"/>
    <col min="13" max="13" width="12.421875" style="1" bestFit="1" customWidth="1"/>
    <col min="14" max="16384" width="6.8515625" style="1" customWidth="1"/>
  </cols>
  <sheetData>
    <row r="1" spans="1:13" ht="14.25" customHeight="1">
      <c r="A1" s="121" t="s">
        <v>453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4.25" customHeight="1">
      <c r="A2" s="121" t="s">
        <v>454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">
      <c r="A3" s="121" t="s">
        <v>455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ht="15"/>
    <row r="5" ht="0.75" customHeight="1"/>
    <row r="6" ht="15"/>
    <row r="7" spans="1:13" ht="12" customHeight="1">
      <c r="A7" s="120" t="s">
        <v>495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0.75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ht="9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ht="10.5" customHeight="1"/>
    <row r="11" ht="7.5" customHeight="1"/>
    <row r="12" ht="0.75" customHeight="1"/>
    <row r="13" ht="3.75" customHeight="1"/>
    <row r="14" spans="1:13" ht="10.5" customHeight="1">
      <c r="A14" s="125" t="s">
        <v>434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ht="15"/>
    <row r="16" spans="3:13" ht="8.25" customHeight="1">
      <c r="C16" s="122" t="s">
        <v>435</v>
      </c>
      <c r="D16" s="123"/>
      <c r="E16" s="123"/>
      <c r="F16" s="123"/>
      <c r="G16" s="124"/>
      <c r="H16" s="122" t="s">
        <v>436</v>
      </c>
      <c r="I16" s="123"/>
      <c r="J16" s="123"/>
      <c r="K16" s="123"/>
      <c r="L16" s="123"/>
      <c r="M16" s="124"/>
    </row>
    <row r="17" ht="6" customHeight="1">
      <c r="G17" s="51"/>
    </row>
    <row r="18" spans="1:9" ht="6.75" customHeight="1">
      <c r="A18" s="125" t="s">
        <v>5</v>
      </c>
      <c r="B18" s="125" t="s">
        <v>437</v>
      </c>
      <c r="C18" s="125" t="s">
        <v>438</v>
      </c>
      <c r="D18" s="125" t="s">
        <v>496</v>
      </c>
      <c r="G18" s="52"/>
      <c r="H18" s="125" t="s">
        <v>438</v>
      </c>
      <c r="I18" s="125" t="s">
        <v>439</v>
      </c>
    </row>
    <row r="19" spans="1:13" ht="1.5" customHeight="1">
      <c r="A19" s="125"/>
      <c r="B19" s="125"/>
      <c r="C19" s="125"/>
      <c r="D19" s="125"/>
      <c r="E19" s="125" t="s">
        <v>440</v>
      </c>
      <c r="F19" s="125" t="s">
        <v>441</v>
      </c>
      <c r="G19" s="126" t="s">
        <v>381</v>
      </c>
      <c r="H19" s="125"/>
      <c r="I19" s="125"/>
      <c r="J19" s="125" t="s">
        <v>442</v>
      </c>
      <c r="K19" s="125" t="s">
        <v>440</v>
      </c>
      <c r="L19" s="125" t="s">
        <v>441</v>
      </c>
      <c r="M19" s="125" t="s">
        <v>381</v>
      </c>
    </row>
    <row r="20" spans="3:13" ht="6.75" customHeight="1">
      <c r="C20" s="125"/>
      <c r="D20" s="125"/>
      <c r="E20" s="125"/>
      <c r="F20" s="125"/>
      <c r="G20" s="126"/>
      <c r="H20" s="125"/>
      <c r="I20" s="125"/>
      <c r="J20" s="125"/>
      <c r="K20" s="125"/>
      <c r="L20" s="125"/>
      <c r="M20" s="125"/>
    </row>
    <row r="21" spans="3:9" ht="22.5" customHeight="1">
      <c r="C21" s="125"/>
      <c r="D21" s="125"/>
      <c r="G21" s="52"/>
      <c r="H21" s="125"/>
      <c r="I21" s="125"/>
    </row>
    <row r="22" ht="2.25" customHeight="1">
      <c r="G22" s="52"/>
    </row>
    <row r="23" spans="1:13" ht="8.25" customHeight="1">
      <c r="A23" s="49">
        <v>1</v>
      </c>
      <c r="B23" s="127" t="s">
        <v>443</v>
      </c>
      <c r="C23" s="45">
        <v>0</v>
      </c>
      <c r="D23" s="45">
        <f>D27</f>
        <v>19926168.65</v>
      </c>
      <c r="E23" s="45">
        <f aca="true" t="shared" si="0" ref="E23:M23">E27</f>
        <v>18500749.44</v>
      </c>
      <c r="F23" s="45">
        <f t="shared" si="0"/>
        <v>1268.44</v>
      </c>
      <c r="G23" s="53">
        <f t="shared" si="0"/>
        <v>2970472.7799999975</v>
      </c>
      <c r="H23" s="45">
        <f t="shared" si="0"/>
        <v>646635.7</v>
      </c>
      <c r="I23" s="45">
        <f t="shared" si="0"/>
        <v>1256440.94</v>
      </c>
      <c r="J23" s="45">
        <f t="shared" si="0"/>
        <v>1161665.11</v>
      </c>
      <c r="K23" s="45">
        <f t="shared" si="0"/>
        <v>1126301.87</v>
      </c>
      <c r="L23" s="45">
        <f t="shared" si="0"/>
        <v>106191.2</v>
      </c>
      <c r="M23" s="45">
        <f t="shared" si="0"/>
        <v>670583.5699999998</v>
      </c>
    </row>
    <row r="24" spans="2:7" ht="8.25" customHeight="1">
      <c r="B24" s="127"/>
      <c r="G24" s="52"/>
    </row>
    <row r="25" ht="2.25" customHeight="1">
      <c r="G25" s="52"/>
    </row>
    <row r="26" ht="2.25" customHeight="1">
      <c r="G26" s="52"/>
    </row>
    <row r="27" spans="1:13" ht="8.25" customHeight="1">
      <c r="A27" s="49">
        <v>2</v>
      </c>
      <c r="B27" s="44" t="s">
        <v>444</v>
      </c>
      <c r="C27" s="45">
        <v>0</v>
      </c>
      <c r="D27" s="45">
        <f>D30+D36</f>
        <v>19926168.65</v>
      </c>
      <c r="E27" s="45">
        <f>E30+E36</f>
        <v>18500749.44</v>
      </c>
      <c r="F27" s="45">
        <f>F30+F36</f>
        <v>1268.44</v>
      </c>
      <c r="G27" s="53">
        <f>G30+G36</f>
        <v>2970472.7799999975</v>
      </c>
      <c r="H27" s="45">
        <f>H30+H36</f>
        <v>646635.7</v>
      </c>
      <c r="I27" s="45">
        <f>I30+I39</f>
        <v>1256440.94</v>
      </c>
      <c r="J27" s="45">
        <f>J30+J39</f>
        <v>1161665.11</v>
      </c>
      <c r="K27" s="45">
        <f>K30+K39</f>
        <v>1126301.87</v>
      </c>
      <c r="L27" s="45">
        <f>L30+L39</f>
        <v>106191.2</v>
      </c>
      <c r="M27" s="45">
        <f>M30+M39</f>
        <v>670583.5699999998</v>
      </c>
    </row>
    <row r="28" ht="2.25" customHeight="1">
      <c r="G28" s="52"/>
    </row>
    <row r="29" ht="2.25" customHeight="1">
      <c r="G29" s="52"/>
    </row>
    <row r="30" spans="1:13" ht="8.25" customHeight="1">
      <c r="A30" s="50">
        <v>3</v>
      </c>
      <c r="B30" s="46" t="s">
        <v>445</v>
      </c>
      <c r="C30" s="47">
        <v>1546322.01</v>
      </c>
      <c r="D30" s="47">
        <v>19926168.65</v>
      </c>
      <c r="E30" s="47">
        <v>18500749.44</v>
      </c>
      <c r="F30" s="47">
        <v>1268.44</v>
      </c>
      <c r="G30" s="54">
        <f>D30-E30-F30+C30</f>
        <v>2970472.7799999975</v>
      </c>
      <c r="H30" s="47">
        <v>646635.7</v>
      </c>
      <c r="I30" s="47">
        <v>1256440.94</v>
      </c>
      <c r="J30" s="47">
        <v>1161665.11</v>
      </c>
      <c r="K30" s="47">
        <v>1126301.87</v>
      </c>
      <c r="L30" s="47">
        <v>106191.2</v>
      </c>
      <c r="M30" s="47">
        <f>I30-K30-L30+H30</f>
        <v>670583.5699999998</v>
      </c>
    </row>
    <row r="31" ht="2.25" customHeight="1">
      <c r="G31" s="52"/>
    </row>
    <row r="32" ht="2.25" customHeight="1">
      <c r="G32" s="52"/>
    </row>
    <row r="33" spans="1:13" ht="8.25" customHeight="1">
      <c r="A33" s="50">
        <v>4</v>
      </c>
      <c r="B33" s="46" t="s">
        <v>446</v>
      </c>
      <c r="C33" s="47">
        <v>0</v>
      </c>
      <c r="D33" s="47">
        <v>0</v>
      </c>
      <c r="E33" s="47">
        <v>0</v>
      </c>
      <c r="F33" s="47">
        <v>0</v>
      </c>
      <c r="G33" s="54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ht="2.25" customHeight="1">
      <c r="G34" s="52"/>
    </row>
    <row r="35" ht="2.25" customHeight="1">
      <c r="G35" s="52"/>
    </row>
    <row r="36" spans="1:13" ht="8.25" customHeight="1">
      <c r="A36" s="50">
        <v>5</v>
      </c>
      <c r="B36" s="46" t="s">
        <v>447</v>
      </c>
      <c r="C36" s="47">
        <v>0</v>
      </c>
      <c r="D36" s="47">
        <v>0</v>
      </c>
      <c r="E36" s="47">
        <v>0</v>
      </c>
      <c r="F36" s="47">
        <v>0</v>
      </c>
      <c r="G36" s="54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</row>
    <row r="37" ht="2.25" customHeight="1">
      <c r="G37" s="52"/>
    </row>
    <row r="38" ht="2.25" customHeight="1">
      <c r="G38" s="52"/>
    </row>
    <row r="39" spans="1:13" ht="8.25" customHeight="1">
      <c r="A39" s="49">
        <v>6</v>
      </c>
      <c r="B39" s="44" t="s">
        <v>448</v>
      </c>
      <c r="C39" s="45">
        <v>0</v>
      </c>
      <c r="D39" s="45">
        <v>0</v>
      </c>
      <c r="E39" s="45">
        <v>0</v>
      </c>
      <c r="F39" s="45">
        <v>0</v>
      </c>
      <c r="G39" s="53">
        <v>0</v>
      </c>
      <c r="H39" s="45">
        <v>0</v>
      </c>
      <c r="I39" s="47">
        <v>0</v>
      </c>
      <c r="J39" s="47">
        <v>0</v>
      </c>
      <c r="K39" s="47">
        <v>0</v>
      </c>
      <c r="L39" s="45">
        <v>0</v>
      </c>
      <c r="M39" s="45">
        <v>0</v>
      </c>
    </row>
    <row r="40" ht="2.25" customHeight="1">
      <c r="G40" s="52"/>
    </row>
    <row r="41" ht="2.25" customHeight="1">
      <c r="G41" s="52"/>
    </row>
    <row r="42" spans="1:13" ht="8.25" customHeight="1">
      <c r="A42" s="50">
        <v>7</v>
      </c>
      <c r="B42" s="46" t="s">
        <v>449</v>
      </c>
      <c r="C42" s="47">
        <v>0</v>
      </c>
      <c r="D42" s="47">
        <v>0</v>
      </c>
      <c r="E42" s="47">
        <v>0</v>
      </c>
      <c r="F42" s="47">
        <v>0</v>
      </c>
      <c r="G42" s="54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ht="2.25" customHeight="1">
      <c r="G43" s="52"/>
    </row>
    <row r="44" ht="2.25" customHeight="1">
      <c r="G44" s="52"/>
    </row>
    <row r="45" spans="1:13" ht="8.25" customHeight="1">
      <c r="A45" s="49">
        <v>8</v>
      </c>
      <c r="B45" s="44" t="s">
        <v>450</v>
      </c>
      <c r="C45" s="45">
        <v>0</v>
      </c>
      <c r="D45" s="45">
        <v>0</v>
      </c>
      <c r="E45" s="45">
        <v>0</v>
      </c>
      <c r="F45" s="45">
        <v>0</v>
      </c>
      <c r="G45" s="53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</row>
    <row r="46" ht="2.25" customHeight="1">
      <c r="G46" s="52"/>
    </row>
    <row r="47" ht="2.25" customHeight="1">
      <c r="G47" s="52"/>
    </row>
    <row r="48" spans="1:13" ht="8.25" customHeight="1">
      <c r="A48" s="50">
        <v>9</v>
      </c>
      <c r="B48" s="46" t="s">
        <v>444</v>
      </c>
      <c r="C48" s="47">
        <v>0</v>
      </c>
      <c r="D48" s="47">
        <v>0</v>
      </c>
      <c r="E48" s="47">
        <v>0</v>
      </c>
      <c r="F48" s="47">
        <v>0</v>
      </c>
      <c r="G48" s="54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</row>
    <row r="49" ht="2.25" customHeight="1">
      <c r="G49" s="52"/>
    </row>
    <row r="50" ht="2.25" customHeight="1">
      <c r="G50" s="52"/>
    </row>
    <row r="51" spans="1:13" ht="8.25" customHeight="1">
      <c r="A51" s="50">
        <v>10</v>
      </c>
      <c r="B51" s="46" t="s">
        <v>448</v>
      </c>
      <c r="C51" s="47">
        <v>0</v>
      </c>
      <c r="D51" s="47">
        <v>0</v>
      </c>
      <c r="E51" s="47">
        <v>0</v>
      </c>
      <c r="F51" s="47">
        <v>0</v>
      </c>
      <c r="G51" s="54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</row>
    <row r="52" ht="2.25" customHeight="1">
      <c r="G52" s="52"/>
    </row>
    <row r="53" ht="2.25" customHeight="1">
      <c r="G53" s="52"/>
    </row>
    <row r="54" spans="1:13" ht="8.25" customHeight="1">
      <c r="A54" s="49">
        <v>11</v>
      </c>
      <c r="B54" s="44" t="s">
        <v>451</v>
      </c>
      <c r="C54" s="45">
        <v>0</v>
      </c>
      <c r="D54" s="45">
        <f>D23+D45</f>
        <v>19926168.65</v>
      </c>
      <c r="E54" s="45">
        <f aca="true" t="shared" si="1" ref="E54:M54">E23+E45</f>
        <v>18500749.44</v>
      </c>
      <c r="F54" s="45">
        <f t="shared" si="1"/>
        <v>1268.44</v>
      </c>
      <c r="G54" s="53">
        <f t="shared" si="1"/>
        <v>2970472.7799999975</v>
      </c>
      <c r="H54" s="45">
        <f t="shared" si="1"/>
        <v>646635.7</v>
      </c>
      <c r="I54" s="55">
        <f>I30+I42</f>
        <v>1256440.94</v>
      </c>
      <c r="J54" s="55">
        <f>J30+J42</f>
        <v>1161665.11</v>
      </c>
      <c r="K54" s="55">
        <f>K30+K42</f>
        <v>1126301.87</v>
      </c>
      <c r="L54" s="45">
        <f t="shared" si="1"/>
        <v>106191.2</v>
      </c>
      <c r="M54" s="45">
        <f t="shared" si="1"/>
        <v>670583.5699999998</v>
      </c>
    </row>
    <row r="55" ht="2.25" customHeight="1"/>
    <row r="56" ht="4.5" customHeight="1"/>
    <row r="57" ht="9.75" customHeight="1">
      <c r="A57" s="48"/>
    </row>
    <row r="58" ht="8.25" customHeight="1">
      <c r="A58" s="48"/>
    </row>
    <row r="59" ht="39" customHeight="1"/>
    <row r="60" spans="1:13" ht="15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</row>
    <row r="61" ht="46.5" customHeight="1"/>
    <row r="63" spans="2:12" ht="12.75" customHeight="1">
      <c r="B63" s="59" t="s">
        <v>297</v>
      </c>
      <c r="C63" s="58"/>
      <c r="D63" s="58"/>
      <c r="E63" s="58"/>
      <c r="F63" s="3" t="s">
        <v>298</v>
      </c>
      <c r="G63" s="58"/>
      <c r="H63" s="58"/>
      <c r="I63" s="58"/>
      <c r="J63" s="58"/>
      <c r="K63" s="3" t="s">
        <v>299</v>
      </c>
      <c r="L63" s="58"/>
    </row>
    <row r="64" spans="2:12" ht="12.75" customHeight="1">
      <c r="B64" s="3" t="s">
        <v>300</v>
      </c>
      <c r="C64" s="58"/>
      <c r="D64" s="58"/>
      <c r="E64" s="58"/>
      <c r="F64" s="3" t="s">
        <v>301</v>
      </c>
      <c r="G64" s="58"/>
      <c r="H64" s="58"/>
      <c r="I64" s="58"/>
      <c r="J64" s="58"/>
      <c r="K64" s="3" t="s">
        <v>302</v>
      </c>
      <c r="L64" s="58"/>
    </row>
  </sheetData>
  <sheetProtection password="CADC" sheet="1"/>
  <mergeCells count="22">
    <mergeCell ref="B23:B24"/>
    <mergeCell ref="A60:M60"/>
    <mergeCell ref="A18:A19"/>
    <mergeCell ref="B18:B19"/>
    <mergeCell ref="C18:C21"/>
    <mergeCell ref="D18:D21"/>
    <mergeCell ref="A7:M9"/>
    <mergeCell ref="A14:M14"/>
    <mergeCell ref="J19:J20"/>
    <mergeCell ref="K19:K20"/>
    <mergeCell ref="L19:L20"/>
    <mergeCell ref="M19:M20"/>
    <mergeCell ref="A1:M1"/>
    <mergeCell ref="A2:M2"/>
    <mergeCell ref="C16:G16"/>
    <mergeCell ref="H16:M16"/>
    <mergeCell ref="H18:H21"/>
    <mergeCell ref="I18:I21"/>
    <mergeCell ref="E19:E20"/>
    <mergeCell ref="F19:F20"/>
    <mergeCell ref="G19:G20"/>
    <mergeCell ref="A3:M3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M70" sqref="M70"/>
    </sheetView>
  </sheetViews>
  <sheetFormatPr defaultColWidth="6.8515625" defaultRowHeight="12.75" customHeight="1"/>
  <cols>
    <col min="1" max="1" width="22.421875" style="1" bestFit="1" customWidth="1"/>
    <col min="2" max="11" width="13.28125" style="1" bestFit="1" customWidth="1"/>
    <col min="12" max="13" width="13.28125" style="1" customWidth="1"/>
    <col min="14" max="14" width="14.140625" style="1" bestFit="1" customWidth="1"/>
    <col min="15" max="16384" width="6.8515625" style="1" customWidth="1"/>
  </cols>
  <sheetData>
    <row r="1" spans="1:14" ht="14.2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4.2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5" customHeight="1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ht="0.75" customHeight="1"/>
    <row r="5" spans="1:14" ht="12" customHeight="1">
      <c r="A5" s="131" t="s">
        <v>497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4" ht="0.7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4" ht="9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ht="10.5" customHeight="1"/>
    <row r="9" ht="8.25" customHeight="1"/>
    <row r="10" ht="2.25" customHeight="1"/>
    <row r="11" ht="2.25" customHeight="1"/>
    <row r="12" ht="14.25" customHeight="1">
      <c r="A12" s="79" t="s">
        <v>303</v>
      </c>
    </row>
    <row r="13" spans="1:14" ht="13.5" customHeight="1">
      <c r="A13" s="2" t="s">
        <v>304</v>
      </c>
      <c r="B13" s="67">
        <v>41364</v>
      </c>
      <c r="C13" s="67">
        <v>41394</v>
      </c>
      <c r="D13" s="67">
        <v>41425</v>
      </c>
      <c r="E13" s="67">
        <v>41455</v>
      </c>
      <c r="F13" s="67">
        <v>41486</v>
      </c>
      <c r="G13" s="67">
        <v>41517</v>
      </c>
      <c r="H13" s="67">
        <v>41547</v>
      </c>
      <c r="I13" s="67">
        <v>41578</v>
      </c>
      <c r="J13" s="67">
        <v>41608</v>
      </c>
      <c r="K13" s="67">
        <v>41639</v>
      </c>
      <c r="L13" s="67">
        <v>41670</v>
      </c>
      <c r="M13" s="67">
        <v>41698</v>
      </c>
      <c r="N13" s="2" t="s">
        <v>305</v>
      </c>
    </row>
    <row r="14" ht="0.75" customHeight="1"/>
    <row r="15" ht="0.75" customHeight="1"/>
    <row r="16" spans="1:14" ht="18.75" customHeight="1">
      <c r="A16" s="57" t="s">
        <v>306</v>
      </c>
      <c r="B16" s="47">
        <v>10349702.75</v>
      </c>
      <c r="C16" s="47">
        <v>2621321.88</v>
      </c>
      <c r="D16" s="47">
        <v>2639638.79</v>
      </c>
      <c r="E16" s="47">
        <v>2800870</v>
      </c>
      <c r="F16" s="47">
        <v>2879142.31</v>
      </c>
      <c r="G16" s="47">
        <v>4612029.91</v>
      </c>
      <c r="H16" s="47">
        <v>3024623.64</v>
      </c>
      <c r="I16" s="47">
        <v>2987772.83</v>
      </c>
      <c r="J16" s="47">
        <v>2943569.23</v>
      </c>
      <c r="K16" s="47">
        <v>3873444.72</v>
      </c>
      <c r="L16" s="47">
        <v>2271611.25</v>
      </c>
      <c r="M16" s="47">
        <v>2066768.82</v>
      </c>
      <c r="N16" s="47">
        <f>SUM(B16:M16)</f>
        <v>43070496.129999995</v>
      </c>
    </row>
    <row r="17" ht="1.5" customHeight="1">
      <c r="N17" s="47"/>
    </row>
    <row r="18" ht="0.75" customHeight="1">
      <c r="N18" s="47"/>
    </row>
    <row r="19" spans="1:14" ht="18.75" customHeight="1">
      <c r="A19" s="57" t="s">
        <v>307</v>
      </c>
      <c r="B19" s="47">
        <v>843337.6</v>
      </c>
      <c r="C19" s="47">
        <v>1210437.5</v>
      </c>
      <c r="D19" s="47">
        <v>739889</v>
      </c>
      <c r="E19" s="47">
        <v>722878.46</v>
      </c>
      <c r="F19" s="47">
        <v>755702.35</v>
      </c>
      <c r="G19" s="47">
        <v>769904.08</v>
      </c>
      <c r="H19" s="47">
        <v>746653.0700000001</v>
      </c>
      <c r="I19" s="47">
        <v>728136.13</v>
      </c>
      <c r="J19" s="47">
        <v>750284.24</v>
      </c>
      <c r="K19" s="47">
        <v>1310609.47</v>
      </c>
      <c r="L19" s="47">
        <v>769572.88</v>
      </c>
      <c r="M19" s="47">
        <v>748248.59</v>
      </c>
      <c r="N19" s="47">
        <f>SUM(B19:M19)</f>
        <v>10095653.370000001</v>
      </c>
    </row>
    <row r="20" ht="1.5" customHeight="1">
      <c r="N20" s="47"/>
    </row>
    <row r="21" ht="0.75" customHeight="1">
      <c r="N21" s="47"/>
    </row>
    <row r="22" spans="1:14" ht="18.75" customHeight="1">
      <c r="A22" s="57" t="s">
        <v>308</v>
      </c>
      <c r="B22" s="47">
        <v>-276304.97000000003</v>
      </c>
      <c r="C22" s="47">
        <v>658562.97</v>
      </c>
      <c r="D22" s="47">
        <v>-754193.4400000001</v>
      </c>
      <c r="E22" s="47">
        <v>-362229.32</v>
      </c>
      <c r="F22" s="47">
        <v>341953.22000000003</v>
      </c>
      <c r="G22" s="47">
        <v>-1021518.85</v>
      </c>
      <c r="H22" s="47">
        <v>501826.35000000003</v>
      </c>
      <c r="I22" s="47">
        <v>634763.58</v>
      </c>
      <c r="J22" s="47">
        <v>-1031698.86</v>
      </c>
      <c r="K22" s="47">
        <v>810869.04</v>
      </c>
      <c r="L22" s="47">
        <v>40243.31</v>
      </c>
      <c r="M22" s="47">
        <v>58185.86</v>
      </c>
      <c r="N22" s="47">
        <f>SUM(B22:M22)</f>
        <v>-399541.11000000004</v>
      </c>
    </row>
    <row r="23" ht="1.5" customHeight="1">
      <c r="N23" s="47"/>
    </row>
    <row r="24" ht="0.75" customHeight="1">
      <c r="N24" s="47"/>
    </row>
    <row r="25" spans="1:14" ht="18.75" customHeight="1">
      <c r="A25" s="57" t="s">
        <v>309</v>
      </c>
      <c r="B25" s="47">
        <v>35368.29</v>
      </c>
      <c r="C25" s="47">
        <v>38010.85</v>
      </c>
      <c r="D25" s="47">
        <v>50338.83</v>
      </c>
      <c r="E25" s="47">
        <v>44768.75</v>
      </c>
      <c r="F25" s="47">
        <v>53572.450000000004</v>
      </c>
      <c r="G25" s="47">
        <v>50880.55</v>
      </c>
      <c r="H25" s="47">
        <v>52320.05</v>
      </c>
      <c r="I25" s="47">
        <v>42105.64</v>
      </c>
      <c r="J25" s="47">
        <v>46047.78</v>
      </c>
      <c r="K25" s="47">
        <v>40505.3</v>
      </c>
      <c r="L25" s="47">
        <v>36272.37</v>
      </c>
      <c r="M25" s="47">
        <v>36176.08</v>
      </c>
      <c r="N25" s="47">
        <f>SUM(B25:M25)</f>
        <v>526366.9400000001</v>
      </c>
    </row>
    <row r="26" ht="1.5" customHeight="1">
      <c r="N26" s="47"/>
    </row>
    <row r="27" ht="0.75" customHeight="1">
      <c r="N27" s="47"/>
    </row>
    <row r="28" spans="1:14" ht="18.75" customHeight="1">
      <c r="A28" s="57" t="s">
        <v>310</v>
      </c>
      <c r="B28" s="47">
        <v>14854740.64</v>
      </c>
      <c r="C28" s="47">
        <v>15644797.18</v>
      </c>
      <c r="D28" s="47">
        <v>14355957.92</v>
      </c>
      <c r="E28" s="47">
        <v>17348640.15</v>
      </c>
      <c r="F28" s="47">
        <v>15351362.64</v>
      </c>
      <c r="G28" s="47">
        <v>12958916.26</v>
      </c>
      <c r="H28" s="47">
        <v>15684365.65</v>
      </c>
      <c r="I28" s="47">
        <v>15401766.73</v>
      </c>
      <c r="J28" s="47">
        <v>14740633.94</v>
      </c>
      <c r="K28" s="47">
        <v>17759640.11</v>
      </c>
      <c r="L28" s="47">
        <v>22348391.6</v>
      </c>
      <c r="M28" s="47">
        <v>17344880.81</v>
      </c>
      <c r="N28" s="47">
        <f>SUM(B28:M28)</f>
        <v>193794093.63000003</v>
      </c>
    </row>
    <row r="29" ht="1.5" customHeight="1">
      <c r="N29" s="47"/>
    </row>
    <row r="30" ht="0.75" customHeight="1">
      <c r="N30" s="47"/>
    </row>
    <row r="31" spans="1:14" ht="18.75" customHeight="1">
      <c r="A31" s="57" t="s">
        <v>311</v>
      </c>
      <c r="B31" s="47">
        <v>442524.43</v>
      </c>
      <c r="C31" s="47">
        <v>812236.0800000001</v>
      </c>
      <c r="D31" s="47">
        <v>545108.46</v>
      </c>
      <c r="E31" s="47">
        <v>482488.77</v>
      </c>
      <c r="F31" s="47">
        <v>706444.18</v>
      </c>
      <c r="G31" s="47">
        <v>769384.05</v>
      </c>
      <c r="H31" s="47">
        <v>821651.6</v>
      </c>
      <c r="I31" s="47">
        <v>579729.64</v>
      </c>
      <c r="J31" s="47">
        <v>547358.3</v>
      </c>
      <c r="K31" s="47">
        <v>1268916.36</v>
      </c>
      <c r="L31" s="47">
        <v>872482.13</v>
      </c>
      <c r="M31" s="47">
        <v>771774.73</v>
      </c>
      <c r="N31" s="47">
        <f>SUM(B31:M31)</f>
        <v>8620098.73</v>
      </c>
    </row>
    <row r="32" ht="1.5" customHeight="1">
      <c r="N32" s="47"/>
    </row>
    <row r="33" ht="0.75" customHeight="1">
      <c r="N33" s="47"/>
    </row>
    <row r="34" spans="1:14" ht="18.75" customHeight="1">
      <c r="A34" s="56" t="s">
        <v>312</v>
      </c>
      <c r="B34" s="45">
        <v>26249368.740000002</v>
      </c>
      <c r="C34" s="45">
        <v>20985366.46</v>
      </c>
      <c r="D34" s="45">
        <v>17576739.56</v>
      </c>
      <c r="E34" s="45">
        <v>21037416.81</v>
      </c>
      <c r="F34" s="45">
        <v>20088177.150000002</v>
      </c>
      <c r="G34" s="45">
        <v>18139596</v>
      </c>
      <c r="H34" s="45">
        <v>20831440.36</v>
      </c>
      <c r="I34" s="45">
        <v>20374274.55</v>
      </c>
      <c r="J34" s="45">
        <v>17996194.63</v>
      </c>
      <c r="K34" s="45">
        <v>25063985</v>
      </c>
      <c r="L34" s="45">
        <v>26338573.54</v>
      </c>
      <c r="M34" s="45">
        <v>21026034.89</v>
      </c>
      <c r="N34" s="47">
        <f>SUM(B34:M34)</f>
        <v>255707167.69</v>
      </c>
    </row>
    <row r="35" ht="1.5" customHeight="1"/>
    <row r="36" ht="6" customHeight="1"/>
    <row r="37" ht="2.25" customHeight="1"/>
    <row r="38" ht="14.25" customHeight="1">
      <c r="A38" s="79" t="s">
        <v>313</v>
      </c>
    </row>
    <row r="39" spans="1:14" ht="13.5" customHeight="1">
      <c r="A39" s="2" t="s">
        <v>304</v>
      </c>
      <c r="B39" s="67">
        <v>41364</v>
      </c>
      <c r="C39" s="67">
        <v>41394</v>
      </c>
      <c r="D39" s="67">
        <v>41425</v>
      </c>
      <c r="E39" s="67">
        <v>41455</v>
      </c>
      <c r="F39" s="67">
        <v>41486</v>
      </c>
      <c r="G39" s="67">
        <v>41517</v>
      </c>
      <c r="H39" s="67">
        <v>41547</v>
      </c>
      <c r="I39" s="67">
        <v>41578</v>
      </c>
      <c r="J39" s="67">
        <v>41608</v>
      </c>
      <c r="K39" s="67">
        <v>41639</v>
      </c>
      <c r="L39" s="67">
        <v>41670</v>
      </c>
      <c r="M39" s="67">
        <v>41698</v>
      </c>
      <c r="N39" s="2" t="s">
        <v>305</v>
      </c>
    </row>
    <row r="40" ht="0.75" customHeight="1"/>
    <row r="41" ht="0.75" customHeight="1"/>
    <row r="42" spans="1:14" ht="18.75" customHeight="1">
      <c r="A42" s="57" t="s">
        <v>314</v>
      </c>
      <c r="B42" s="47">
        <v>524240.85000000003</v>
      </c>
      <c r="C42" s="47">
        <v>1044210.13</v>
      </c>
      <c r="D42" s="47">
        <v>573587.89</v>
      </c>
      <c r="E42" s="47">
        <v>558954.76</v>
      </c>
      <c r="F42" s="47">
        <v>600148.59</v>
      </c>
      <c r="G42" s="47">
        <v>593701.43</v>
      </c>
      <c r="H42" s="47">
        <v>577581.37</v>
      </c>
      <c r="I42" s="47">
        <v>565606.65</v>
      </c>
      <c r="J42" s="47">
        <v>572643.56</v>
      </c>
      <c r="K42" s="47">
        <v>1147802.69</v>
      </c>
      <c r="L42" s="47">
        <v>587724.91</v>
      </c>
      <c r="M42" s="47">
        <v>572995.06</v>
      </c>
      <c r="N42" s="47">
        <f>SUM(B42:M42)</f>
        <v>7919197.890000001</v>
      </c>
    </row>
    <row r="43" ht="1.5" customHeight="1"/>
    <row r="44" ht="0.75" customHeight="1"/>
    <row r="45" spans="1:14" ht="8.25" customHeight="1">
      <c r="A45" s="48" t="s">
        <v>315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</row>
    <row r="46" ht="15.75" customHeight="1"/>
    <row r="47" ht="0.75" customHeight="1"/>
    <row r="48" spans="1:14" ht="18.75" customHeight="1">
      <c r="A48" s="57" t="s">
        <v>316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</row>
    <row r="49" ht="1.5" customHeight="1"/>
    <row r="50" ht="0.75" customHeight="1"/>
    <row r="51" spans="1:14" ht="18.75" customHeight="1">
      <c r="A51" s="57" t="s">
        <v>317</v>
      </c>
      <c r="B51" s="47">
        <v>1730443.08</v>
      </c>
      <c r="C51" s="47">
        <v>1780189.92</v>
      </c>
      <c r="D51" s="47">
        <v>1633592.17</v>
      </c>
      <c r="E51" s="47">
        <v>1993064.3800000001</v>
      </c>
      <c r="F51" s="47">
        <v>1674802.79</v>
      </c>
      <c r="G51" s="47">
        <v>1507294.45</v>
      </c>
      <c r="H51" s="47">
        <v>1627627.31</v>
      </c>
      <c r="I51" s="47">
        <v>1698193.6600000001</v>
      </c>
      <c r="J51" s="47">
        <v>1634989.3</v>
      </c>
      <c r="K51" s="47">
        <v>1968906.76</v>
      </c>
      <c r="L51" s="47">
        <v>2832104.73</v>
      </c>
      <c r="M51" s="47">
        <v>2265664.58</v>
      </c>
      <c r="N51" s="47">
        <f>SUM(B51:M51)</f>
        <v>22346873.130000003</v>
      </c>
    </row>
    <row r="52" ht="1.5" customHeight="1"/>
    <row r="53" ht="0.75" customHeight="1"/>
    <row r="54" spans="1:14" ht="18.75" customHeight="1">
      <c r="A54" s="56" t="s">
        <v>318</v>
      </c>
      <c r="B54" s="45">
        <v>2254683.93</v>
      </c>
      <c r="C54" s="45">
        <v>2824400.0500000003</v>
      </c>
      <c r="D54" s="45">
        <v>2207180.06</v>
      </c>
      <c r="E54" s="45">
        <v>2552019.14</v>
      </c>
      <c r="F54" s="45">
        <v>2274951.38</v>
      </c>
      <c r="G54" s="45">
        <v>2100995.88</v>
      </c>
      <c r="H54" s="45">
        <v>2205208.68</v>
      </c>
      <c r="I54" s="45">
        <v>2263800.31</v>
      </c>
      <c r="J54" s="45">
        <v>2207632.86</v>
      </c>
      <c r="K54" s="45">
        <v>3116709.45</v>
      </c>
      <c r="L54" s="45">
        <v>3419829.64</v>
      </c>
      <c r="M54" s="45">
        <v>2838659.64</v>
      </c>
      <c r="N54" s="47">
        <f>SUM(B54:M54)</f>
        <v>30266071.02</v>
      </c>
    </row>
    <row r="55" ht="1.5" customHeight="1"/>
    <row r="56" ht="6" customHeight="1"/>
    <row r="57" ht="2.25" customHeight="1"/>
    <row r="58" ht="14.25" customHeight="1">
      <c r="A58" s="79" t="s">
        <v>319</v>
      </c>
    </row>
    <row r="59" spans="1:14" ht="13.5" customHeight="1">
      <c r="A59" s="2" t="s">
        <v>304</v>
      </c>
      <c r="B59" s="67">
        <v>41364</v>
      </c>
      <c r="C59" s="67">
        <v>41394</v>
      </c>
      <c r="D59" s="67">
        <v>41425</v>
      </c>
      <c r="E59" s="67">
        <v>41455</v>
      </c>
      <c r="F59" s="67">
        <v>41486</v>
      </c>
      <c r="G59" s="67">
        <v>41517</v>
      </c>
      <c r="H59" s="67">
        <v>41547</v>
      </c>
      <c r="I59" s="67">
        <v>41578</v>
      </c>
      <c r="J59" s="67">
        <v>41608</v>
      </c>
      <c r="K59" s="67">
        <v>41639</v>
      </c>
      <c r="L59" s="67">
        <v>41670</v>
      </c>
      <c r="M59" s="67">
        <v>41698</v>
      </c>
      <c r="N59" s="2" t="s">
        <v>305</v>
      </c>
    </row>
    <row r="60" ht="0.75" customHeight="1"/>
    <row r="61" ht="0.75" customHeight="1"/>
    <row r="62" spans="1:14" ht="18.75" customHeight="1">
      <c r="A62" s="57" t="s">
        <v>320</v>
      </c>
      <c r="B62" s="47">
        <v>3721631.15</v>
      </c>
      <c r="C62" s="47">
        <v>4176919.72</v>
      </c>
      <c r="D62" s="47">
        <v>3283480.45</v>
      </c>
      <c r="E62" s="47">
        <v>5012775.28</v>
      </c>
      <c r="F62" s="47">
        <v>4142455.27</v>
      </c>
      <c r="G62" s="47">
        <v>3257411.0500000003</v>
      </c>
      <c r="H62" s="47">
        <v>3803167.67</v>
      </c>
      <c r="I62" s="47">
        <v>4083646.11</v>
      </c>
      <c r="J62" s="47">
        <v>3545485.68</v>
      </c>
      <c r="K62" s="47">
        <v>4027711.6</v>
      </c>
      <c r="L62" s="47">
        <v>5601745.82</v>
      </c>
      <c r="M62" s="47">
        <v>4256605.07</v>
      </c>
      <c r="N62" s="47">
        <f>SUM(B62:M62)</f>
        <v>48913034.870000005</v>
      </c>
    </row>
    <row r="63" ht="1.5" customHeight="1"/>
    <row r="64" ht="0.75" customHeight="1"/>
    <row r="65" spans="1:14" ht="18.75" customHeight="1">
      <c r="A65" s="57" t="s">
        <v>321</v>
      </c>
      <c r="B65" s="47">
        <v>1730443.08</v>
      </c>
      <c r="C65" s="47">
        <v>1780189.92</v>
      </c>
      <c r="D65" s="47">
        <v>1633592.17</v>
      </c>
      <c r="E65" s="47">
        <v>1993064.3800000001</v>
      </c>
      <c r="F65" s="47">
        <v>1674802.79</v>
      </c>
      <c r="G65" s="47">
        <v>1507294.45</v>
      </c>
      <c r="H65" s="47">
        <v>1627627.31</v>
      </c>
      <c r="I65" s="47">
        <v>1698193.6600000001</v>
      </c>
      <c r="J65" s="47">
        <v>1634989.3</v>
      </c>
      <c r="K65" s="47">
        <v>1968906.76</v>
      </c>
      <c r="L65" s="47">
        <v>2832104.73</v>
      </c>
      <c r="M65" s="47">
        <v>2265664.58</v>
      </c>
      <c r="N65" s="47">
        <f>SUM(B65:M65)</f>
        <v>22346873.130000003</v>
      </c>
    </row>
    <row r="66" ht="1.5" customHeight="1"/>
    <row r="67" ht="6" customHeight="1"/>
    <row r="68" ht="0.75" customHeight="1"/>
    <row r="69" ht="0.75" customHeight="1"/>
    <row r="70" spans="1:14" ht="18.75" customHeight="1">
      <c r="A70" s="56" t="s">
        <v>322</v>
      </c>
      <c r="B70" s="45">
        <v>23994684.81</v>
      </c>
      <c r="C70" s="45">
        <v>18160966.41</v>
      </c>
      <c r="D70" s="45">
        <v>15369559.5</v>
      </c>
      <c r="E70" s="45">
        <v>18485397.67</v>
      </c>
      <c r="F70" s="45">
        <v>17813225.77</v>
      </c>
      <c r="G70" s="45">
        <v>16038600.120000001</v>
      </c>
      <c r="H70" s="45">
        <v>18626231.68</v>
      </c>
      <c r="I70" s="45">
        <v>18110474.240000002</v>
      </c>
      <c r="J70" s="45">
        <v>15788561.77</v>
      </c>
      <c r="K70" s="45">
        <v>21947275.55</v>
      </c>
      <c r="L70" s="45">
        <v>22918743.9</v>
      </c>
      <c r="M70" s="45">
        <v>18187375.25</v>
      </c>
      <c r="N70" s="47">
        <f>SUM(B70:M70)</f>
        <v>225441096.67000005</v>
      </c>
    </row>
    <row r="71" ht="6" customHeight="1"/>
    <row r="81" spans="1:9" ht="12.75" customHeight="1">
      <c r="A81" s="59" t="s">
        <v>297</v>
      </c>
      <c r="B81" s="58"/>
      <c r="D81" s="3" t="s">
        <v>298</v>
      </c>
      <c r="E81" s="58"/>
      <c r="F81" s="58"/>
      <c r="G81" s="58"/>
      <c r="I81" s="3" t="s">
        <v>299</v>
      </c>
    </row>
    <row r="82" spans="1:9" ht="12.75" customHeight="1">
      <c r="A82" s="3" t="s">
        <v>456</v>
      </c>
      <c r="B82" s="58"/>
      <c r="D82" s="3" t="s">
        <v>301</v>
      </c>
      <c r="E82" s="58"/>
      <c r="F82" s="58"/>
      <c r="G82" s="58"/>
      <c r="I82" s="3" t="s">
        <v>302</v>
      </c>
    </row>
  </sheetData>
  <sheetProtection password="CADC" sheet="1"/>
  <mergeCells count="4">
    <mergeCell ref="A1:N1"/>
    <mergeCell ref="A2:N2"/>
    <mergeCell ref="A3:N3"/>
    <mergeCell ref="A5:N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4"/>
  <sheetViews>
    <sheetView zoomScalePageLayoutView="0" workbookViewId="0" topLeftCell="A1">
      <selection activeCell="E169" sqref="E169"/>
    </sheetView>
  </sheetViews>
  <sheetFormatPr defaultColWidth="6.8515625" defaultRowHeight="12.75" customHeight="1"/>
  <cols>
    <col min="1" max="1" width="6.421875" style="1" customWidth="1"/>
    <col min="2" max="2" width="63.140625" style="1" bestFit="1" customWidth="1"/>
    <col min="3" max="3" width="14.140625" style="1" bestFit="1" customWidth="1"/>
    <col min="4" max="6" width="13.28125" style="1" bestFit="1" customWidth="1"/>
    <col min="7" max="7" width="9.8515625" style="1" customWidth="1"/>
    <col min="8" max="16384" width="6.8515625" style="1" customWidth="1"/>
  </cols>
  <sheetData>
    <row r="1" spans="1:6" ht="14.25" customHeight="1">
      <c r="A1" s="128" t="s">
        <v>0</v>
      </c>
      <c r="B1" s="128"/>
      <c r="C1" s="128"/>
      <c r="D1" s="128"/>
      <c r="E1" s="128"/>
      <c r="F1" s="128"/>
    </row>
    <row r="2" spans="1:6" ht="14.25" customHeight="1">
      <c r="A2" s="129" t="s">
        <v>1</v>
      </c>
      <c r="B2" s="129"/>
      <c r="C2" s="129"/>
      <c r="D2" s="129"/>
      <c r="E2" s="129"/>
      <c r="F2" s="129"/>
    </row>
    <row r="3" spans="1:6" ht="15" customHeight="1">
      <c r="A3" s="130" t="s">
        <v>2</v>
      </c>
      <c r="B3" s="130"/>
      <c r="C3" s="130"/>
      <c r="D3" s="130"/>
      <c r="E3" s="130"/>
      <c r="F3" s="130"/>
    </row>
    <row r="4" ht="0.75" customHeight="1"/>
    <row r="5" spans="1:6" ht="12" customHeight="1">
      <c r="A5" s="120" t="s">
        <v>498</v>
      </c>
      <c r="B5" s="120"/>
      <c r="C5" s="120"/>
      <c r="D5" s="120"/>
      <c r="E5" s="120"/>
      <c r="F5" s="120"/>
    </row>
    <row r="6" spans="1:6" ht="0.75" customHeight="1">
      <c r="A6" s="120"/>
      <c r="B6" s="120"/>
      <c r="C6" s="120"/>
      <c r="D6" s="120"/>
      <c r="E6" s="120"/>
      <c r="F6" s="120"/>
    </row>
    <row r="7" spans="1:6" ht="9" customHeight="1">
      <c r="A7" s="120"/>
      <c r="B7" s="120"/>
      <c r="C7" s="120"/>
      <c r="D7" s="120"/>
      <c r="E7" s="120"/>
      <c r="F7" s="120"/>
    </row>
    <row r="8" ht="10.5" customHeight="1"/>
    <row r="9" spans="1:6" ht="8.25" customHeight="1">
      <c r="A9" s="58"/>
      <c r="B9" s="58"/>
      <c r="C9" s="58"/>
      <c r="D9" s="58"/>
      <c r="E9" s="58"/>
      <c r="F9" s="58"/>
    </row>
    <row r="10" spans="1:6" ht="3.75" customHeight="1">
      <c r="A10" s="58"/>
      <c r="B10" s="58"/>
      <c r="C10" s="58"/>
      <c r="D10" s="58"/>
      <c r="E10" s="58"/>
      <c r="F10" s="58"/>
    </row>
    <row r="11" spans="1:6" ht="10.5" customHeight="1">
      <c r="A11" s="115" t="s">
        <v>323</v>
      </c>
      <c r="B11" s="115"/>
      <c r="C11" s="115"/>
      <c r="D11" s="115"/>
      <c r="E11" s="115"/>
      <c r="F11" s="115"/>
    </row>
    <row r="12" spans="1:6" ht="0.75" customHeight="1">
      <c r="A12" s="58"/>
      <c r="B12" s="58"/>
      <c r="C12" s="58"/>
      <c r="D12" s="58"/>
      <c r="E12" s="58"/>
      <c r="F12" s="58"/>
    </row>
    <row r="13" spans="1:6" ht="2.25" customHeight="1">
      <c r="A13" s="58"/>
      <c r="B13" s="58"/>
      <c r="C13" s="58"/>
      <c r="D13" s="58"/>
      <c r="E13" s="58"/>
      <c r="F13" s="58"/>
    </row>
    <row r="14" spans="1:6" ht="6.75" customHeight="1">
      <c r="A14" s="58"/>
      <c r="B14" s="58"/>
      <c r="C14" s="58"/>
      <c r="D14" s="114" t="s">
        <v>324</v>
      </c>
      <c r="E14" s="114"/>
      <c r="F14" s="114"/>
    </row>
    <row r="15" spans="1:6" ht="6.75" customHeight="1">
      <c r="A15" s="115" t="s">
        <v>5</v>
      </c>
      <c r="B15" s="135" t="s">
        <v>325</v>
      </c>
      <c r="C15" s="115" t="s">
        <v>212</v>
      </c>
      <c r="D15" s="114"/>
      <c r="E15" s="114"/>
      <c r="F15" s="114"/>
    </row>
    <row r="16" spans="1:6" ht="1.5" customHeight="1">
      <c r="A16" s="115"/>
      <c r="B16" s="135"/>
      <c r="C16" s="115"/>
      <c r="D16" s="115" t="s">
        <v>213</v>
      </c>
      <c r="E16" s="115" t="s">
        <v>491</v>
      </c>
      <c r="F16" s="115" t="s">
        <v>214</v>
      </c>
    </row>
    <row r="17" spans="1:6" ht="19.5" customHeight="1">
      <c r="A17" s="58"/>
      <c r="B17" s="58"/>
      <c r="C17" s="115"/>
      <c r="D17" s="115"/>
      <c r="E17" s="115"/>
      <c r="F17" s="115"/>
    </row>
    <row r="18" spans="1:6" ht="0.75" customHeight="1">
      <c r="A18" s="58"/>
      <c r="B18" s="58"/>
      <c r="C18" s="58"/>
      <c r="D18" s="58"/>
      <c r="E18" s="58"/>
      <c r="F18" s="58"/>
    </row>
    <row r="19" spans="1:6" ht="2.25" customHeight="1">
      <c r="A19" s="58"/>
      <c r="B19" s="58"/>
      <c r="C19" s="58"/>
      <c r="D19" s="58"/>
      <c r="E19" s="58"/>
      <c r="F19" s="58"/>
    </row>
    <row r="20" spans="1:6" ht="11.25" customHeight="1">
      <c r="A20" s="75">
        <v>1</v>
      </c>
      <c r="B20" s="93" t="s">
        <v>326</v>
      </c>
      <c r="C20" s="76">
        <v>288569936</v>
      </c>
      <c r="D20" s="76">
        <v>44080849.160000004</v>
      </c>
      <c r="E20" s="76">
        <v>44080849.160000004</v>
      </c>
      <c r="F20" s="76">
        <v>39419210.27</v>
      </c>
    </row>
    <row r="21" spans="1:6" ht="0.75" customHeight="1">
      <c r="A21" s="58"/>
      <c r="B21" s="58"/>
      <c r="C21" s="58"/>
      <c r="D21" s="58"/>
      <c r="E21" s="58"/>
      <c r="F21" s="58"/>
    </row>
    <row r="22" spans="1:6" ht="2.25" customHeight="1">
      <c r="A22" s="58"/>
      <c r="B22" s="58"/>
      <c r="C22" s="58"/>
      <c r="D22" s="58"/>
      <c r="E22" s="58"/>
      <c r="F22" s="58"/>
    </row>
    <row r="23" spans="1:6" ht="11.25" customHeight="1">
      <c r="A23" s="77">
        <v>2</v>
      </c>
      <c r="B23" s="94" t="s">
        <v>327</v>
      </c>
      <c r="C23" s="72">
        <v>55409281</v>
      </c>
      <c r="D23" s="72">
        <v>4338380.07</v>
      </c>
      <c r="E23" s="72">
        <v>4338380.07</v>
      </c>
      <c r="F23" s="72">
        <v>3991900.46</v>
      </c>
    </row>
    <row r="24" spans="1:6" ht="0.75" customHeight="1">
      <c r="A24" s="58"/>
      <c r="B24" s="58"/>
      <c r="C24" s="58"/>
      <c r="D24" s="58"/>
      <c r="E24" s="58"/>
      <c r="F24" s="58"/>
    </row>
    <row r="25" spans="1:6" ht="2.25" customHeight="1">
      <c r="A25" s="58"/>
      <c r="B25" s="58"/>
      <c r="C25" s="58"/>
      <c r="D25" s="58"/>
      <c r="E25" s="58"/>
      <c r="F25" s="58"/>
    </row>
    <row r="26" spans="1:6" ht="11.25" customHeight="1">
      <c r="A26" s="77">
        <v>3</v>
      </c>
      <c r="B26" s="94" t="s">
        <v>328</v>
      </c>
      <c r="C26" s="72">
        <v>26576010</v>
      </c>
      <c r="D26" s="72">
        <v>319.99</v>
      </c>
      <c r="E26" s="72">
        <v>319.99</v>
      </c>
      <c r="F26" s="72">
        <v>734024.77</v>
      </c>
    </row>
    <row r="27" spans="1:6" ht="0.75" customHeight="1">
      <c r="A27" s="58"/>
      <c r="B27" s="58"/>
      <c r="C27" s="58"/>
      <c r="D27" s="58"/>
      <c r="E27" s="58"/>
      <c r="F27" s="58"/>
    </row>
    <row r="28" spans="1:6" ht="2.25" customHeight="1">
      <c r="A28" s="58"/>
      <c r="B28" s="58"/>
      <c r="C28" s="58"/>
      <c r="D28" s="58"/>
      <c r="E28" s="58"/>
      <c r="F28" s="58"/>
    </row>
    <row r="29" spans="1:6" ht="11.25" customHeight="1">
      <c r="A29" s="77">
        <v>4</v>
      </c>
      <c r="B29" s="94" t="s">
        <v>329</v>
      </c>
      <c r="C29" s="72">
        <v>18455965</v>
      </c>
      <c r="D29" s="72">
        <v>3132597.64</v>
      </c>
      <c r="E29" s="72">
        <v>3132597.64</v>
      </c>
      <c r="F29" s="72">
        <v>2368909.0100000002</v>
      </c>
    </row>
    <row r="30" spans="1:6" ht="0.75" customHeight="1">
      <c r="A30" s="58"/>
      <c r="B30" s="58"/>
      <c r="C30" s="58"/>
      <c r="D30" s="58"/>
      <c r="E30" s="58"/>
      <c r="F30" s="58"/>
    </row>
    <row r="31" spans="1:6" ht="2.25" customHeight="1">
      <c r="A31" s="58"/>
      <c r="B31" s="58"/>
      <c r="C31" s="58"/>
      <c r="D31" s="58"/>
      <c r="E31" s="58"/>
      <c r="F31" s="58"/>
    </row>
    <row r="32" spans="1:6" ht="11.25" customHeight="1">
      <c r="A32" s="77">
        <v>5</v>
      </c>
      <c r="B32" s="94" t="s">
        <v>330</v>
      </c>
      <c r="C32" s="72">
        <v>3560725</v>
      </c>
      <c r="D32" s="72">
        <v>464504.11</v>
      </c>
      <c r="E32" s="72">
        <v>464504.11</v>
      </c>
      <c r="F32" s="72">
        <v>295122.48</v>
      </c>
    </row>
    <row r="33" spans="1:6" ht="0.75" customHeight="1">
      <c r="A33" s="58"/>
      <c r="B33" s="58"/>
      <c r="C33" s="58"/>
      <c r="D33" s="58"/>
      <c r="E33" s="58"/>
      <c r="F33" s="58"/>
    </row>
    <row r="34" spans="1:6" ht="2.25" customHeight="1">
      <c r="A34" s="58"/>
      <c r="B34" s="58"/>
      <c r="C34" s="58"/>
      <c r="D34" s="58"/>
      <c r="E34" s="58"/>
      <c r="F34" s="58"/>
    </row>
    <row r="35" spans="1:6" ht="11.25" customHeight="1">
      <c r="A35" s="77">
        <v>6</v>
      </c>
      <c r="B35" s="94" t="s">
        <v>331</v>
      </c>
      <c r="C35" s="72">
        <v>4087600</v>
      </c>
      <c r="D35" s="72">
        <v>638129.83</v>
      </c>
      <c r="E35" s="72">
        <v>638129.83</v>
      </c>
      <c r="F35" s="72">
        <v>459231.93</v>
      </c>
    </row>
    <row r="36" spans="1:6" ht="0.75" customHeight="1">
      <c r="A36" s="58"/>
      <c r="B36" s="58"/>
      <c r="C36" s="58"/>
      <c r="D36" s="58"/>
      <c r="E36" s="58"/>
      <c r="F36" s="58"/>
    </row>
    <row r="37" spans="1:6" ht="2.25" customHeight="1">
      <c r="A37" s="58"/>
      <c r="B37" s="58"/>
      <c r="C37" s="58"/>
      <c r="D37" s="58"/>
      <c r="E37" s="58"/>
      <c r="F37" s="58"/>
    </row>
    <row r="38" spans="1:6" ht="11.25" customHeight="1">
      <c r="A38" s="77">
        <v>7</v>
      </c>
      <c r="B38" s="94" t="s">
        <v>332</v>
      </c>
      <c r="C38" s="72">
        <v>2728981</v>
      </c>
      <c r="D38" s="72">
        <v>102828.5</v>
      </c>
      <c r="E38" s="72">
        <v>102828.5</v>
      </c>
      <c r="F38" s="72">
        <v>134612.27</v>
      </c>
    </row>
    <row r="39" spans="1:6" ht="0.75" customHeight="1">
      <c r="A39" s="58"/>
      <c r="B39" s="58"/>
      <c r="C39" s="58"/>
      <c r="D39" s="58"/>
      <c r="E39" s="58"/>
      <c r="F39" s="58"/>
    </row>
    <row r="40" spans="1:6" ht="2.25" customHeight="1">
      <c r="A40" s="58"/>
      <c r="B40" s="58"/>
      <c r="C40" s="58"/>
      <c r="D40" s="58"/>
      <c r="E40" s="58"/>
      <c r="F40" s="58"/>
    </row>
    <row r="41" spans="1:6" ht="11.25" customHeight="1">
      <c r="A41" s="77">
        <v>8</v>
      </c>
      <c r="B41" s="94" t="s">
        <v>333</v>
      </c>
      <c r="C41" s="72">
        <v>21747730</v>
      </c>
      <c r="D41" s="72">
        <v>3172523.5100000002</v>
      </c>
      <c r="E41" s="72">
        <v>3172523.5100000002</v>
      </c>
      <c r="F41" s="72">
        <v>2674854.46</v>
      </c>
    </row>
    <row r="42" spans="1:6" ht="0.75" customHeight="1">
      <c r="A42" s="58"/>
      <c r="B42" s="58"/>
      <c r="C42" s="58"/>
      <c r="D42" s="58"/>
      <c r="E42" s="58"/>
      <c r="F42" s="58"/>
    </row>
    <row r="43" spans="1:6" ht="2.25" customHeight="1">
      <c r="A43" s="58"/>
      <c r="B43" s="58"/>
      <c r="C43" s="58"/>
      <c r="D43" s="58"/>
      <c r="E43" s="58"/>
      <c r="F43" s="58"/>
    </row>
    <row r="44" spans="1:6" ht="11.25" customHeight="1">
      <c r="A44" s="77">
        <v>9</v>
      </c>
      <c r="B44" s="94" t="s">
        <v>334</v>
      </c>
      <c r="C44" s="72">
        <v>19717830</v>
      </c>
      <c r="D44" s="72">
        <v>2815422.0100000002</v>
      </c>
      <c r="E44" s="72">
        <v>2815422.0100000002</v>
      </c>
      <c r="F44" s="72">
        <v>2508786.5100000002</v>
      </c>
    </row>
    <row r="45" spans="1:6" ht="0.75" customHeight="1">
      <c r="A45" s="58"/>
      <c r="B45" s="58"/>
      <c r="C45" s="58"/>
      <c r="D45" s="58"/>
      <c r="E45" s="58"/>
      <c r="F45" s="58"/>
    </row>
    <row r="46" spans="1:6" ht="2.25" customHeight="1">
      <c r="A46" s="58"/>
      <c r="B46" s="58"/>
      <c r="C46" s="58"/>
      <c r="D46" s="58"/>
      <c r="E46" s="58"/>
      <c r="F46" s="58"/>
    </row>
    <row r="47" spans="1:6" ht="11.25" customHeight="1">
      <c r="A47" s="77">
        <v>10</v>
      </c>
      <c r="B47" s="94" t="s">
        <v>223</v>
      </c>
      <c r="C47" s="72">
        <v>2029900</v>
      </c>
      <c r="D47" s="72">
        <v>357101.5</v>
      </c>
      <c r="E47" s="72">
        <v>357101.5</v>
      </c>
      <c r="F47" s="72">
        <v>166067.95</v>
      </c>
    </row>
    <row r="48" spans="1:6" ht="0.75" customHeight="1">
      <c r="A48" s="58"/>
      <c r="B48" s="58"/>
      <c r="C48" s="58"/>
      <c r="D48" s="58"/>
      <c r="E48" s="58"/>
      <c r="F48" s="58"/>
    </row>
    <row r="49" spans="1:6" ht="2.25" customHeight="1">
      <c r="A49" s="58"/>
      <c r="B49" s="58"/>
      <c r="C49" s="58"/>
      <c r="D49" s="58"/>
      <c r="E49" s="58"/>
      <c r="F49" s="58"/>
    </row>
    <row r="50" spans="1:6" ht="11.25" customHeight="1">
      <c r="A50" s="77">
        <v>11</v>
      </c>
      <c r="B50" s="94" t="s">
        <v>335</v>
      </c>
      <c r="C50" s="72">
        <v>0</v>
      </c>
      <c r="D50" s="72">
        <v>0</v>
      </c>
      <c r="E50" s="72">
        <v>0</v>
      </c>
      <c r="F50" s="72">
        <v>0</v>
      </c>
    </row>
    <row r="51" spans="1:6" ht="0.75" customHeight="1">
      <c r="A51" s="58"/>
      <c r="B51" s="58"/>
      <c r="C51" s="58"/>
      <c r="D51" s="58"/>
      <c r="E51" s="58"/>
      <c r="F51" s="58"/>
    </row>
    <row r="52" spans="1:6" ht="2.25" customHeight="1">
      <c r="A52" s="58"/>
      <c r="B52" s="58"/>
      <c r="C52" s="58"/>
      <c r="D52" s="58"/>
      <c r="E52" s="58"/>
      <c r="F52" s="58"/>
    </row>
    <row r="53" spans="1:6" ht="11.25" customHeight="1">
      <c r="A53" s="77">
        <v>12</v>
      </c>
      <c r="B53" s="94" t="s">
        <v>336</v>
      </c>
      <c r="C53" s="72">
        <v>5182710</v>
      </c>
      <c r="D53" s="72">
        <v>98429.17</v>
      </c>
      <c r="E53" s="72">
        <v>98429.17</v>
      </c>
      <c r="F53" s="72">
        <v>478521.79000000004</v>
      </c>
    </row>
    <row r="54" spans="1:6" ht="0.75" customHeight="1">
      <c r="A54" s="58"/>
      <c r="B54" s="58"/>
      <c r="C54" s="58"/>
      <c r="D54" s="58"/>
      <c r="E54" s="58"/>
      <c r="F54" s="58"/>
    </row>
    <row r="55" spans="1:6" ht="2.25" customHeight="1">
      <c r="A55" s="58"/>
      <c r="B55" s="58"/>
      <c r="C55" s="58"/>
      <c r="D55" s="58"/>
      <c r="E55" s="58"/>
      <c r="F55" s="58"/>
    </row>
    <row r="56" spans="1:6" ht="11.25" customHeight="1">
      <c r="A56" s="77">
        <v>13</v>
      </c>
      <c r="B56" s="94" t="s">
        <v>337</v>
      </c>
      <c r="C56" s="72">
        <v>5182710</v>
      </c>
      <c r="D56" s="72">
        <v>98429.17</v>
      </c>
      <c r="E56" s="72">
        <v>98429.17</v>
      </c>
      <c r="F56" s="72">
        <v>478521.79000000004</v>
      </c>
    </row>
    <row r="57" spans="1:6" ht="0.75" customHeight="1">
      <c r="A57" s="58"/>
      <c r="B57" s="58"/>
      <c r="C57" s="58"/>
      <c r="D57" s="58"/>
      <c r="E57" s="58"/>
      <c r="F57" s="58"/>
    </row>
    <row r="58" spans="1:6" ht="2.25" customHeight="1">
      <c r="A58" s="58"/>
      <c r="B58" s="58"/>
      <c r="C58" s="58"/>
      <c r="D58" s="58"/>
      <c r="E58" s="58"/>
      <c r="F58" s="58"/>
    </row>
    <row r="59" spans="1:6" ht="11.25" customHeight="1">
      <c r="A59" s="77">
        <v>14</v>
      </c>
      <c r="B59" s="94" t="s">
        <v>338</v>
      </c>
      <c r="C59" s="72">
        <v>200996825</v>
      </c>
      <c r="D59" s="72">
        <v>34595503.1</v>
      </c>
      <c r="E59" s="72">
        <v>34595503.1</v>
      </c>
      <c r="F59" s="72">
        <v>31535318.19</v>
      </c>
    </row>
    <row r="60" spans="1:6" ht="0.75" customHeight="1">
      <c r="A60" s="58"/>
      <c r="B60" s="58"/>
      <c r="C60" s="58"/>
      <c r="D60" s="58"/>
      <c r="E60" s="58"/>
      <c r="F60" s="58"/>
    </row>
    <row r="61" spans="1:6" ht="2.25" customHeight="1">
      <c r="A61" s="58"/>
      <c r="B61" s="58"/>
      <c r="C61" s="58"/>
      <c r="D61" s="58"/>
      <c r="E61" s="58"/>
      <c r="F61" s="58"/>
    </row>
    <row r="62" spans="1:6" ht="11.25" customHeight="1">
      <c r="A62" s="77">
        <v>15</v>
      </c>
      <c r="B62" s="94" t="s">
        <v>339</v>
      </c>
      <c r="C62" s="72">
        <v>36888000</v>
      </c>
      <c r="D62" s="72">
        <v>5872726.69</v>
      </c>
      <c r="E62" s="72">
        <v>5872726.69</v>
      </c>
      <c r="F62" s="72">
        <v>5139875.38</v>
      </c>
    </row>
    <row r="63" spans="1:6" ht="0.75" customHeight="1">
      <c r="A63" s="58"/>
      <c r="B63" s="58"/>
      <c r="C63" s="58"/>
      <c r="D63" s="58"/>
      <c r="E63" s="58"/>
      <c r="F63" s="58"/>
    </row>
    <row r="64" spans="1:6" ht="2.25" customHeight="1">
      <c r="A64" s="58"/>
      <c r="B64" s="58"/>
      <c r="C64" s="58"/>
      <c r="D64" s="58"/>
      <c r="E64" s="58"/>
      <c r="F64" s="58"/>
    </row>
    <row r="65" spans="1:6" ht="11.25" customHeight="1">
      <c r="A65" s="77">
        <v>16</v>
      </c>
      <c r="B65" s="94" t="s">
        <v>340</v>
      </c>
      <c r="C65" s="72">
        <v>63515200</v>
      </c>
      <c r="D65" s="72">
        <v>7761115.83</v>
      </c>
      <c r="E65" s="72">
        <v>7761115.83</v>
      </c>
      <c r="F65" s="72">
        <v>7594663.98</v>
      </c>
    </row>
    <row r="66" spans="1:6" ht="0.75" customHeight="1">
      <c r="A66" s="58"/>
      <c r="B66" s="58"/>
      <c r="C66" s="58"/>
      <c r="D66" s="58"/>
      <c r="E66" s="58"/>
      <c r="F66" s="58"/>
    </row>
    <row r="67" spans="1:6" ht="2.25" customHeight="1">
      <c r="A67" s="58"/>
      <c r="B67" s="58"/>
      <c r="C67" s="58"/>
      <c r="D67" s="58"/>
      <c r="E67" s="58"/>
      <c r="F67" s="58"/>
    </row>
    <row r="68" spans="1:6" ht="11.25" customHeight="1">
      <c r="A68" s="77">
        <v>17</v>
      </c>
      <c r="B68" s="94" t="s">
        <v>341</v>
      </c>
      <c r="C68" s="72">
        <v>6202090</v>
      </c>
      <c r="D68" s="72">
        <v>571514.3</v>
      </c>
      <c r="E68" s="72">
        <v>571514.3</v>
      </c>
      <c r="F68" s="72">
        <v>356446.8</v>
      </c>
    </row>
    <row r="69" spans="1:6" ht="0.75" customHeight="1">
      <c r="A69" s="58"/>
      <c r="B69" s="58"/>
      <c r="C69" s="58"/>
      <c r="D69" s="58"/>
      <c r="E69" s="58"/>
      <c r="F69" s="58"/>
    </row>
    <row r="70" spans="1:6" ht="2.25" customHeight="1">
      <c r="A70" s="58"/>
      <c r="B70" s="58"/>
      <c r="C70" s="58"/>
      <c r="D70" s="58"/>
      <c r="E70" s="58"/>
      <c r="F70" s="58"/>
    </row>
    <row r="71" spans="1:6" ht="11.25" customHeight="1">
      <c r="A71" s="77">
        <v>18</v>
      </c>
      <c r="B71" s="94" t="s">
        <v>342</v>
      </c>
      <c r="C71" s="72">
        <v>94391535</v>
      </c>
      <c r="D71" s="72">
        <v>20390146.28</v>
      </c>
      <c r="E71" s="72">
        <v>20390146.28</v>
      </c>
      <c r="F71" s="72">
        <v>18444332.03</v>
      </c>
    </row>
    <row r="72" spans="1:6" ht="0.75" customHeight="1">
      <c r="A72" s="58"/>
      <c r="B72" s="58"/>
      <c r="C72" s="58"/>
      <c r="D72" s="58"/>
      <c r="E72" s="58"/>
      <c r="F72" s="58"/>
    </row>
    <row r="73" spans="1:6" ht="2.25" customHeight="1">
      <c r="A73" s="58"/>
      <c r="B73" s="58"/>
      <c r="C73" s="58"/>
      <c r="D73" s="58"/>
      <c r="E73" s="58"/>
      <c r="F73" s="58"/>
    </row>
    <row r="74" spans="1:6" ht="11.25" customHeight="1">
      <c r="A74" s="77">
        <v>19</v>
      </c>
      <c r="B74" s="94" t="s">
        <v>343</v>
      </c>
      <c r="C74" s="72">
        <v>10416100</v>
      </c>
      <c r="D74" s="72">
        <v>1974442.48</v>
      </c>
      <c r="E74" s="72">
        <v>1974442.48</v>
      </c>
      <c r="F74" s="72">
        <v>1217137.16</v>
      </c>
    </row>
    <row r="75" spans="1:6" ht="0.75" customHeight="1">
      <c r="A75" s="58"/>
      <c r="B75" s="58"/>
      <c r="C75" s="58"/>
      <c r="D75" s="58"/>
      <c r="E75" s="58"/>
      <c r="F75" s="58"/>
    </row>
    <row r="76" spans="1:6" ht="2.25" customHeight="1">
      <c r="A76" s="58"/>
      <c r="B76" s="58"/>
      <c r="C76" s="58"/>
      <c r="D76" s="58"/>
      <c r="E76" s="58"/>
      <c r="F76" s="58"/>
    </row>
    <row r="77" spans="1:6" ht="11.25" customHeight="1">
      <c r="A77" s="77">
        <v>20</v>
      </c>
      <c r="B77" s="94" t="s">
        <v>344</v>
      </c>
      <c r="C77" s="72">
        <v>4559100</v>
      </c>
      <c r="D77" s="72">
        <v>860198.87</v>
      </c>
      <c r="E77" s="72">
        <v>860198.87</v>
      </c>
      <c r="F77" s="72">
        <v>498480.08</v>
      </c>
    </row>
    <row r="78" spans="1:6" ht="0.75" customHeight="1">
      <c r="A78" s="58"/>
      <c r="B78" s="58"/>
      <c r="C78" s="58"/>
      <c r="D78" s="58"/>
      <c r="E78" s="58"/>
      <c r="F78" s="58"/>
    </row>
    <row r="79" spans="1:6" ht="2.25" customHeight="1">
      <c r="A79" s="58"/>
      <c r="B79" s="58"/>
      <c r="C79" s="58"/>
      <c r="D79" s="58"/>
      <c r="E79" s="58"/>
      <c r="F79" s="58"/>
    </row>
    <row r="80" spans="1:6" ht="11.25" customHeight="1">
      <c r="A80" s="77">
        <v>21</v>
      </c>
      <c r="B80" s="94" t="s">
        <v>345</v>
      </c>
      <c r="C80" s="72">
        <v>5857000</v>
      </c>
      <c r="D80" s="72">
        <v>1114243.61</v>
      </c>
      <c r="E80" s="72">
        <v>1114243.61</v>
      </c>
      <c r="F80" s="72">
        <v>718657.08</v>
      </c>
    </row>
    <row r="81" spans="1:6" ht="0.75" customHeight="1">
      <c r="A81" s="58"/>
      <c r="B81" s="58"/>
      <c r="C81" s="58"/>
      <c r="D81" s="58"/>
      <c r="E81" s="58"/>
      <c r="F81" s="58"/>
    </row>
    <row r="82" spans="1:6" ht="2.25" customHeight="1">
      <c r="A82" s="58"/>
      <c r="B82" s="58"/>
      <c r="C82" s="58"/>
      <c r="D82" s="58"/>
      <c r="E82" s="58"/>
      <c r="F82" s="58"/>
    </row>
    <row r="83" spans="1:6" ht="11.25" customHeight="1">
      <c r="A83" s="75">
        <v>22</v>
      </c>
      <c r="B83" s="93" t="s">
        <v>346</v>
      </c>
      <c r="C83" s="76">
        <v>9072270</v>
      </c>
      <c r="D83" s="76">
        <v>2350474.91</v>
      </c>
      <c r="E83" s="76">
        <v>2350474.91</v>
      </c>
      <c r="F83" s="76">
        <v>2737533.2800000003</v>
      </c>
    </row>
    <row r="84" spans="1:6" ht="0.75" customHeight="1">
      <c r="A84" s="58"/>
      <c r="B84" s="58"/>
      <c r="C84" s="58"/>
      <c r="D84" s="58"/>
      <c r="E84" s="58"/>
      <c r="F84" s="58"/>
    </row>
    <row r="85" spans="1:6" ht="2.25" customHeight="1">
      <c r="A85" s="58"/>
      <c r="B85" s="58"/>
      <c r="C85" s="58"/>
      <c r="D85" s="58"/>
      <c r="E85" s="58"/>
      <c r="F85" s="58"/>
    </row>
    <row r="86" spans="1:6" ht="11.25" customHeight="1">
      <c r="A86" s="77">
        <v>23</v>
      </c>
      <c r="B86" s="94" t="s">
        <v>347</v>
      </c>
      <c r="C86" s="72">
        <v>7404000</v>
      </c>
      <c r="D86" s="72">
        <v>0</v>
      </c>
      <c r="E86" s="72">
        <v>0</v>
      </c>
      <c r="F86" s="72">
        <v>669850.74</v>
      </c>
    </row>
    <row r="87" spans="1:6" ht="0.75" customHeight="1">
      <c r="A87" s="58"/>
      <c r="B87" s="58"/>
      <c r="C87" s="58"/>
      <c r="D87" s="58"/>
      <c r="E87" s="58"/>
      <c r="F87" s="58"/>
    </row>
    <row r="88" spans="1:6" ht="2.25" customHeight="1">
      <c r="A88" s="58"/>
      <c r="B88" s="58"/>
      <c r="C88" s="58"/>
      <c r="D88" s="58"/>
      <c r="E88" s="58"/>
      <c r="F88" s="58"/>
    </row>
    <row r="89" spans="1:6" ht="11.25" customHeight="1">
      <c r="A89" s="77">
        <v>24</v>
      </c>
      <c r="B89" s="94" t="s">
        <v>348</v>
      </c>
      <c r="C89" s="72">
        <v>0</v>
      </c>
      <c r="D89" s="72">
        <v>0</v>
      </c>
      <c r="E89" s="72">
        <v>0</v>
      </c>
      <c r="F89" s="72">
        <v>0</v>
      </c>
    </row>
    <row r="90" spans="1:6" ht="0.75" customHeight="1">
      <c r="A90" s="58"/>
      <c r="B90" s="58"/>
      <c r="C90" s="58"/>
      <c r="D90" s="58"/>
      <c r="E90" s="58"/>
      <c r="F90" s="58"/>
    </row>
    <row r="91" spans="1:6" ht="2.25" customHeight="1">
      <c r="A91" s="58"/>
      <c r="B91" s="58"/>
      <c r="C91" s="58"/>
      <c r="D91" s="58"/>
      <c r="E91" s="58"/>
      <c r="F91" s="58"/>
    </row>
    <row r="92" spans="1:6" ht="11.25" customHeight="1">
      <c r="A92" s="77">
        <v>25</v>
      </c>
      <c r="B92" s="94" t="s">
        <v>349</v>
      </c>
      <c r="C92" s="72">
        <v>0</v>
      </c>
      <c r="D92" s="72">
        <v>0</v>
      </c>
      <c r="E92" s="72">
        <v>0</v>
      </c>
      <c r="F92" s="72">
        <v>0</v>
      </c>
    </row>
    <row r="93" spans="1:6" ht="0.75" customHeight="1">
      <c r="A93" s="58"/>
      <c r="B93" s="58"/>
      <c r="C93" s="58"/>
      <c r="D93" s="58"/>
      <c r="E93" s="58"/>
      <c r="F93" s="58"/>
    </row>
    <row r="94" spans="1:6" ht="2.25" customHeight="1">
      <c r="A94" s="58"/>
      <c r="B94" s="58"/>
      <c r="C94" s="58"/>
      <c r="D94" s="58"/>
      <c r="E94" s="58"/>
      <c r="F94" s="58"/>
    </row>
    <row r="95" spans="1:6" ht="11.25" customHeight="1">
      <c r="A95" s="77">
        <v>26</v>
      </c>
      <c r="B95" s="94" t="s">
        <v>350</v>
      </c>
      <c r="C95" s="72">
        <v>1668270</v>
      </c>
      <c r="D95" s="72">
        <v>2350474.91</v>
      </c>
      <c r="E95" s="72">
        <v>2350474.91</v>
      </c>
      <c r="F95" s="72">
        <v>2067682.54</v>
      </c>
    </row>
    <row r="96" spans="1:6" ht="0.75" customHeight="1">
      <c r="A96" s="58"/>
      <c r="B96" s="58"/>
      <c r="C96" s="58"/>
      <c r="D96" s="58"/>
      <c r="E96" s="58"/>
      <c r="F96" s="58"/>
    </row>
    <row r="97" spans="1:6" ht="2.25" customHeight="1">
      <c r="A97" s="58"/>
      <c r="B97" s="58"/>
      <c r="C97" s="58"/>
      <c r="D97" s="58"/>
      <c r="E97" s="58"/>
      <c r="F97" s="58"/>
    </row>
    <row r="98" spans="1:6" ht="11.25" customHeight="1">
      <c r="A98" s="77">
        <v>27</v>
      </c>
      <c r="B98" s="94" t="s">
        <v>341</v>
      </c>
      <c r="C98" s="72">
        <v>1668270</v>
      </c>
      <c r="D98" s="72">
        <v>2350474.91</v>
      </c>
      <c r="E98" s="72">
        <v>2350474.91</v>
      </c>
      <c r="F98" s="72">
        <v>2067682.54</v>
      </c>
    </row>
    <row r="99" spans="1:6" ht="0.75" customHeight="1">
      <c r="A99" s="58"/>
      <c r="B99" s="58"/>
      <c r="C99" s="58"/>
      <c r="D99" s="58"/>
      <c r="E99" s="58"/>
      <c r="F99" s="58"/>
    </row>
    <row r="100" spans="1:6" ht="2.25" customHeight="1">
      <c r="A100" s="58"/>
      <c r="B100" s="58"/>
      <c r="C100" s="58"/>
      <c r="D100" s="58"/>
      <c r="E100" s="58"/>
      <c r="F100" s="58"/>
    </row>
    <row r="101" spans="1:6" ht="11.25" customHeight="1">
      <c r="A101" s="77">
        <v>28</v>
      </c>
      <c r="B101" s="94" t="s">
        <v>351</v>
      </c>
      <c r="C101" s="72">
        <v>0</v>
      </c>
      <c r="D101" s="72">
        <v>0</v>
      </c>
      <c r="E101" s="72">
        <v>0</v>
      </c>
      <c r="F101" s="72">
        <v>0</v>
      </c>
    </row>
    <row r="102" spans="1:6" ht="0.75" customHeight="1">
      <c r="A102" s="58"/>
      <c r="B102" s="58"/>
      <c r="C102" s="58"/>
      <c r="D102" s="58"/>
      <c r="E102" s="58"/>
      <c r="F102" s="58"/>
    </row>
    <row r="103" spans="1:6" ht="2.25" customHeight="1">
      <c r="A103" s="58"/>
      <c r="B103" s="58"/>
      <c r="C103" s="58"/>
      <c r="D103" s="58"/>
      <c r="E103" s="58"/>
      <c r="F103" s="58"/>
    </row>
    <row r="104" spans="1:6" ht="11.25" customHeight="1">
      <c r="A104" s="77">
        <v>29</v>
      </c>
      <c r="B104" s="94" t="s">
        <v>288</v>
      </c>
      <c r="C104" s="72">
        <v>0</v>
      </c>
      <c r="D104" s="72">
        <v>0</v>
      </c>
      <c r="E104" s="72">
        <v>0</v>
      </c>
      <c r="F104" s="72">
        <v>0</v>
      </c>
    </row>
    <row r="105" spans="1:6" ht="0.75" customHeight="1">
      <c r="A105" s="58"/>
      <c r="B105" s="58"/>
      <c r="C105" s="58"/>
      <c r="D105" s="58"/>
      <c r="E105" s="58"/>
      <c r="F105" s="58"/>
    </row>
    <row r="106" spans="1:6" ht="2.25" customHeight="1">
      <c r="A106" s="58"/>
      <c r="B106" s="58"/>
      <c r="C106" s="58"/>
      <c r="D106" s="58"/>
      <c r="E106" s="58"/>
      <c r="F106" s="58"/>
    </row>
    <row r="107" spans="1:6" ht="11.25" customHeight="1">
      <c r="A107" s="75">
        <v>30</v>
      </c>
      <c r="B107" s="93" t="s">
        <v>352</v>
      </c>
      <c r="C107" s="76">
        <v>1668270</v>
      </c>
      <c r="D107" s="76">
        <v>2350474.91</v>
      </c>
      <c r="E107" s="76">
        <v>2350474.91</v>
      </c>
      <c r="F107" s="76">
        <v>2067682.54</v>
      </c>
    </row>
    <row r="108" spans="1:6" ht="0.75" customHeight="1">
      <c r="A108" s="58"/>
      <c r="B108" s="58"/>
      <c r="C108" s="58"/>
      <c r="D108" s="58"/>
      <c r="E108" s="58"/>
      <c r="F108" s="58"/>
    </row>
    <row r="109" spans="1:6" ht="2.25" customHeight="1">
      <c r="A109" s="58"/>
      <c r="B109" s="58"/>
      <c r="C109" s="58"/>
      <c r="D109" s="58"/>
      <c r="E109" s="58"/>
      <c r="F109" s="58"/>
    </row>
    <row r="110" spans="1:6" ht="11.25" customHeight="1">
      <c r="A110" s="75">
        <v>31</v>
      </c>
      <c r="B110" s="93" t="s">
        <v>353</v>
      </c>
      <c r="C110" s="76">
        <v>290238206</v>
      </c>
      <c r="D110" s="76">
        <v>46431324.07</v>
      </c>
      <c r="E110" s="76">
        <v>46431324.07</v>
      </c>
      <c r="F110" s="76">
        <v>41486892.81</v>
      </c>
    </row>
    <row r="111" spans="1:6" ht="15">
      <c r="A111" s="58"/>
      <c r="B111" s="58"/>
      <c r="C111" s="58"/>
      <c r="D111" s="58"/>
      <c r="E111" s="58"/>
      <c r="F111" s="58"/>
    </row>
    <row r="112" spans="1:6" ht="0.75" customHeight="1">
      <c r="A112" s="58"/>
      <c r="B112" s="58"/>
      <c r="C112" s="58"/>
      <c r="D112" s="58"/>
      <c r="E112" s="58"/>
      <c r="F112" s="58"/>
    </row>
    <row r="113" spans="1:6" ht="2.25" customHeight="1">
      <c r="A113" s="58"/>
      <c r="B113" s="58"/>
      <c r="C113" s="58"/>
      <c r="D113" s="58"/>
      <c r="E113" s="58"/>
      <c r="F113" s="58"/>
    </row>
    <row r="114" spans="1:6" ht="6.75" customHeight="1">
      <c r="A114" s="58"/>
      <c r="B114" s="58"/>
      <c r="C114" s="58"/>
      <c r="D114" s="114" t="s">
        <v>499</v>
      </c>
      <c r="E114" s="114"/>
      <c r="F114" s="114"/>
    </row>
    <row r="115" spans="1:6" ht="18" customHeight="1">
      <c r="A115" s="115" t="s">
        <v>5</v>
      </c>
      <c r="B115" s="135" t="s">
        <v>354</v>
      </c>
      <c r="C115" s="115" t="s">
        <v>239</v>
      </c>
      <c r="D115" s="114"/>
      <c r="E115" s="114"/>
      <c r="F115" s="114"/>
    </row>
    <row r="116" spans="1:6" ht="15">
      <c r="A116" s="115"/>
      <c r="B116" s="135"/>
      <c r="C116" s="115"/>
      <c r="D116" s="115" t="s">
        <v>213</v>
      </c>
      <c r="E116" s="115" t="s">
        <v>491</v>
      </c>
      <c r="F116" s="115" t="s">
        <v>214</v>
      </c>
    </row>
    <row r="117" spans="1:6" ht="15">
      <c r="A117" s="58"/>
      <c r="B117" s="58"/>
      <c r="C117" s="115"/>
      <c r="D117" s="115"/>
      <c r="E117" s="115"/>
      <c r="F117" s="115"/>
    </row>
    <row r="118" spans="1:6" ht="9" customHeight="1">
      <c r="A118" s="58"/>
      <c r="B118" s="58"/>
      <c r="C118" s="58"/>
      <c r="D118" s="58"/>
      <c r="E118" s="58"/>
      <c r="F118" s="58"/>
    </row>
    <row r="119" spans="1:6" ht="2.25" customHeight="1">
      <c r="A119" s="58"/>
      <c r="B119" s="58"/>
      <c r="C119" s="58"/>
      <c r="D119" s="58"/>
      <c r="E119" s="58"/>
      <c r="F119" s="58"/>
    </row>
    <row r="120" spans="1:6" ht="11.25" customHeight="1">
      <c r="A120" s="75">
        <v>32</v>
      </c>
      <c r="B120" s="93" t="s">
        <v>355</v>
      </c>
      <c r="C120" s="76">
        <v>233159739.56</v>
      </c>
      <c r="D120" s="76">
        <v>33419852.330000002</v>
      </c>
      <c r="E120" s="76">
        <v>33419852.330000002</v>
      </c>
      <c r="F120" s="76">
        <v>24273806.29</v>
      </c>
    </row>
    <row r="121" spans="1:6" ht="0.75" customHeight="1">
      <c r="A121" s="58"/>
      <c r="B121" s="58"/>
      <c r="C121" s="58"/>
      <c r="D121" s="58"/>
      <c r="E121" s="58"/>
      <c r="F121" s="58"/>
    </row>
    <row r="122" spans="1:6" ht="2.25" customHeight="1">
      <c r="A122" s="58"/>
      <c r="B122" s="58"/>
      <c r="C122" s="58"/>
      <c r="D122" s="58"/>
      <c r="E122" s="58"/>
      <c r="F122" s="58"/>
    </row>
    <row r="123" spans="1:6" ht="11.25" customHeight="1">
      <c r="A123" s="77">
        <v>33</v>
      </c>
      <c r="B123" s="94" t="s">
        <v>356</v>
      </c>
      <c r="C123" s="72">
        <v>129245828.56</v>
      </c>
      <c r="D123" s="72">
        <v>18470882.27</v>
      </c>
      <c r="E123" s="72">
        <v>18470882.27</v>
      </c>
      <c r="F123" s="72">
        <v>16007834.13</v>
      </c>
    </row>
    <row r="124" spans="1:6" ht="0.75" customHeight="1">
      <c r="A124" s="58"/>
      <c r="B124" s="58"/>
      <c r="C124" s="58"/>
      <c r="D124" s="58"/>
      <c r="E124" s="58"/>
      <c r="F124" s="58"/>
    </row>
    <row r="125" spans="1:6" ht="2.25" customHeight="1">
      <c r="A125" s="58"/>
      <c r="B125" s="58"/>
      <c r="C125" s="58"/>
      <c r="D125" s="58"/>
      <c r="E125" s="58"/>
      <c r="F125" s="58"/>
    </row>
    <row r="126" spans="1:6" ht="11.25" customHeight="1">
      <c r="A126" s="77">
        <v>34</v>
      </c>
      <c r="B126" s="94" t="s">
        <v>357</v>
      </c>
      <c r="C126" s="72">
        <v>800000</v>
      </c>
      <c r="D126" s="72">
        <v>193521.17</v>
      </c>
      <c r="E126" s="72">
        <v>193521.17</v>
      </c>
      <c r="F126" s="72">
        <v>248649.59</v>
      </c>
    </row>
    <row r="127" spans="1:6" ht="0.75" customHeight="1">
      <c r="A127" s="58"/>
      <c r="B127" s="58"/>
      <c r="C127" s="58"/>
      <c r="D127" s="58"/>
      <c r="E127" s="58"/>
      <c r="F127" s="58"/>
    </row>
    <row r="128" spans="1:6" ht="2.25" customHeight="1">
      <c r="A128" s="58"/>
      <c r="B128" s="58"/>
      <c r="C128" s="58"/>
      <c r="D128" s="58"/>
      <c r="E128" s="58"/>
      <c r="F128" s="58"/>
    </row>
    <row r="129" spans="1:6" ht="11.25" customHeight="1">
      <c r="A129" s="77">
        <v>35</v>
      </c>
      <c r="B129" s="94" t="s">
        <v>358</v>
      </c>
      <c r="C129" s="72">
        <v>103113911</v>
      </c>
      <c r="D129" s="72">
        <v>14755448.89</v>
      </c>
      <c r="E129" s="72">
        <v>14755448.89</v>
      </c>
      <c r="F129" s="72">
        <v>8017322.57</v>
      </c>
    </row>
    <row r="130" spans="1:6" ht="0.75" customHeight="1">
      <c r="A130" s="58"/>
      <c r="B130" s="58"/>
      <c r="C130" s="58"/>
      <c r="D130" s="58"/>
      <c r="E130" s="58"/>
      <c r="F130" s="58"/>
    </row>
    <row r="131" spans="1:6" ht="2.25" customHeight="1">
      <c r="A131" s="58"/>
      <c r="B131" s="58"/>
      <c r="C131" s="58"/>
      <c r="D131" s="58"/>
      <c r="E131" s="58"/>
      <c r="F131" s="58"/>
    </row>
    <row r="132" spans="1:6" ht="11.25" customHeight="1">
      <c r="A132" s="75">
        <v>36</v>
      </c>
      <c r="B132" s="93" t="s">
        <v>452</v>
      </c>
      <c r="C132" s="76">
        <v>232359739.56</v>
      </c>
      <c r="D132" s="76">
        <v>33226331.16</v>
      </c>
      <c r="E132" s="76">
        <v>33226331.16</v>
      </c>
      <c r="F132" s="76">
        <v>24025156.7</v>
      </c>
    </row>
    <row r="133" spans="1:6" ht="0.75" customHeight="1">
      <c r="A133" s="58"/>
      <c r="B133" s="58"/>
      <c r="C133" s="58"/>
      <c r="D133" s="58"/>
      <c r="E133" s="58"/>
      <c r="F133" s="58"/>
    </row>
    <row r="134" spans="1:6" ht="2.25" customHeight="1">
      <c r="A134" s="58"/>
      <c r="B134" s="58"/>
      <c r="C134" s="58"/>
      <c r="D134" s="58"/>
      <c r="E134" s="58"/>
      <c r="F134" s="58"/>
    </row>
    <row r="135" spans="1:6" ht="11.25" customHeight="1">
      <c r="A135" s="75">
        <v>37</v>
      </c>
      <c r="B135" s="93" t="s">
        <v>359</v>
      </c>
      <c r="C135" s="76">
        <v>31347150</v>
      </c>
      <c r="D135" s="76">
        <v>2656023.57</v>
      </c>
      <c r="E135" s="76">
        <v>2656023.57</v>
      </c>
      <c r="F135" s="76">
        <v>1899005.68</v>
      </c>
    </row>
    <row r="136" spans="1:6" ht="0.75" customHeight="1">
      <c r="A136" s="58"/>
      <c r="B136" s="58"/>
      <c r="C136" s="58"/>
      <c r="D136" s="58"/>
      <c r="E136" s="58"/>
      <c r="F136" s="58"/>
    </row>
    <row r="137" spans="1:6" ht="2.25" customHeight="1">
      <c r="A137" s="58"/>
      <c r="B137" s="58"/>
      <c r="C137" s="58"/>
      <c r="D137" s="58"/>
      <c r="E137" s="58"/>
      <c r="F137" s="58"/>
    </row>
    <row r="138" spans="1:6" ht="11.25" customHeight="1">
      <c r="A138" s="77">
        <v>38</v>
      </c>
      <c r="B138" s="94" t="s">
        <v>360</v>
      </c>
      <c r="C138" s="72">
        <v>24855150</v>
      </c>
      <c r="D138" s="72">
        <v>1692784.47</v>
      </c>
      <c r="E138" s="72">
        <v>1692784.47</v>
      </c>
      <c r="F138" s="72">
        <v>1556503</v>
      </c>
    </row>
    <row r="139" spans="1:6" ht="0.75" customHeight="1">
      <c r="A139" s="58"/>
      <c r="B139" s="58"/>
      <c r="C139" s="58"/>
      <c r="D139" s="58"/>
      <c r="E139" s="58"/>
      <c r="F139" s="58"/>
    </row>
    <row r="140" spans="1:6" ht="2.25" customHeight="1">
      <c r="A140" s="58"/>
      <c r="B140" s="58"/>
      <c r="C140" s="58"/>
      <c r="D140" s="58"/>
      <c r="E140" s="58"/>
      <c r="F140" s="58"/>
    </row>
    <row r="141" spans="1:6" ht="11.25" customHeight="1">
      <c r="A141" s="77">
        <v>39</v>
      </c>
      <c r="B141" s="94" t="s">
        <v>361</v>
      </c>
      <c r="C141" s="72">
        <v>0</v>
      </c>
      <c r="D141" s="72">
        <v>0</v>
      </c>
      <c r="E141" s="72">
        <v>0</v>
      </c>
      <c r="F141" s="72">
        <v>0</v>
      </c>
    </row>
    <row r="142" spans="1:6" ht="0.75" customHeight="1">
      <c r="A142" s="58"/>
      <c r="B142" s="58"/>
      <c r="C142" s="58"/>
      <c r="D142" s="58"/>
      <c r="E142" s="58"/>
      <c r="F142" s="58"/>
    </row>
    <row r="143" spans="1:6" ht="2.25" customHeight="1">
      <c r="A143" s="58"/>
      <c r="B143" s="58"/>
      <c r="C143" s="58"/>
      <c r="D143" s="58"/>
      <c r="E143" s="58"/>
      <c r="F143" s="58"/>
    </row>
    <row r="144" spans="1:6" ht="11.25" customHeight="1">
      <c r="A144" s="77">
        <v>40</v>
      </c>
      <c r="B144" s="94" t="s">
        <v>362</v>
      </c>
      <c r="C144" s="72">
        <v>0</v>
      </c>
      <c r="D144" s="72">
        <v>0</v>
      </c>
      <c r="E144" s="72">
        <v>0</v>
      </c>
      <c r="F144" s="72">
        <v>0</v>
      </c>
    </row>
    <row r="145" spans="1:6" ht="0.75" customHeight="1">
      <c r="A145" s="58"/>
      <c r="B145" s="58"/>
      <c r="C145" s="58"/>
      <c r="D145" s="58"/>
      <c r="E145" s="58"/>
      <c r="F145" s="58"/>
    </row>
    <row r="146" spans="1:6" ht="2.25" customHeight="1">
      <c r="A146" s="58"/>
      <c r="B146" s="58"/>
      <c r="C146" s="58"/>
      <c r="D146" s="58"/>
      <c r="E146" s="58"/>
      <c r="F146" s="58"/>
    </row>
    <row r="147" spans="1:6" ht="11.25" customHeight="1">
      <c r="A147" s="77">
        <v>41</v>
      </c>
      <c r="B147" s="94" t="s">
        <v>363</v>
      </c>
      <c r="C147" s="72">
        <v>0</v>
      </c>
      <c r="D147" s="72">
        <v>0</v>
      </c>
      <c r="E147" s="72">
        <v>0</v>
      </c>
      <c r="F147" s="72">
        <v>0</v>
      </c>
    </row>
    <row r="148" spans="1:6" ht="0.75" customHeight="1">
      <c r="A148" s="58"/>
      <c r="B148" s="58"/>
      <c r="C148" s="58"/>
      <c r="D148" s="58"/>
      <c r="E148" s="58"/>
      <c r="F148" s="58"/>
    </row>
    <row r="149" spans="1:6" ht="2.25" customHeight="1">
      <c r="A149" s="58"/>
      <c r="B149" s="58"/>
      <c r="C149" s="58"/>
      <c r="D149" s="58"/>
      <c r="E149" s="58"/>
      <c r="F149" s="58"/>
    </row>
    <row r="150" spans="1:6" ht="11.25" customHeight="1">
      <c r="A150" s="77">
        <v>42</v>
      </c>
      <c r="B150" s="94" t="s">
        <v>364</v>
      </c>
      <c r="C150" s="72">
        <v>0</v>
      </c>
      <c r="D150" s="72">
        <v>0</v>
      </c>
      <c r="E150" s="72">
        <v>0</v>
      </c>
      <c r="F150" s="72">
        <v>0</v>
      </c>
    </row>
    <row r="151" spans="1:6" ht="0.75" customHeight="1">
      <c r="A151" s="58"/>
      <c r="B151" s="58"/>
      <c r="C151" s="58"/>
      <c r="D151" s="58"/>
      <c r="E151" s="58"/>
      <c r="F151" s="58"/>
    </row>
    <row r="152" spans="1:6" ht="2.25" customHeight="1">
      <c r="A152" s="58"/>
      <c r="B152" s="58"/>
      <c r="C152" s="58"/>
      <c r="D152" s="58"/>
      <c r="E152" s="58"/>
      <c r="F152" s="58"/>
    </row>
    <row r="153" spans="1:6" ht="11.25" customHeight="1">
      <c r="A153" s="77">
        <v>43</v>
      </c>
      <c r="B153" s="94" t="s">
        <v>365</v>
      </c>
      <c r="C153" s="72">
        <v>6492000</v>
      </c>
      <c r="D153" s="72">
        <v>963239.1</v>
      </c>
      <c r="E153" s="72">
        <v>963239.1</v>
      </c>
      <c r="F153" s="72">
        <v>342502.68</v>
      </c>
    </row>
    <row r="154" spans="1:6" ht="0.75" customHeight="1">
      <c r="A154" s="58"/>
      <c r="B154" s="58"/>
      <c r="C154" s="58"/>
      <c r="D154" s="58"/>
      <c r="E154" s="58"/>
      <c r="F154" s="58"/>
    </row>
    <row r="155" spans="1:6" ht="2.25" customHeight="1">
      <c r="A155" s="58"/>
      <c r="B155" s="58"/>
      <c r="C155" s="58"/>
      <c r="D155" s="58"/>
      <c r="E155" s="58"/>
      <c r="F155" s="58"/>
    </row>
    <row r="156" spans="1:6" ht="11.25" customHeight="1">
      <c r="A156" s="75">
        <v>44</v>
      </c>
      <c r="B156" s="93" t="s">
        <v>366</v>
      </c>
      <c r="C156" s="76">
        <v>24855150</v>
      </c>
      <c r="D156" s="76">
        <v>1692784.47</v>
      </c>
      <c r="E156" s="76">
        <v>1692784.47</v>
      </c>
      <c r="F156" s="76">
        <v>1556503</v>
      </c>
    </row>
    <row r="157" spans="1:6" ht="0.75" customHeight="1">
      <c r="A157" s="58"/>
      <c r="B157" s="58"/>
      <c r="C157" s="58"/>
      <c r="D157" s="58"/>
      <c r="E157" s="58"/>
      <c r="F157" s="58"/>
    </row>
    <row r="158" spans="1:6" ht="2.25" customHeight="1">
      <c r="A158" s="58"/>
      <c r="B158" s="58"/>
      <c r="C158" s="58"/>
      <c r="D158" s="58"/>
      <c r="E158" s="58"/>
      <c r="F158" s="58"/>
    </row>
    <row r="159" spans="1:6" ht="11.25" customHeight="1">
      <c r="A159" s="75">
        <v>45</v>
      </c>
      <c r="B159" s="93" t="s">
        <v>367</v>
      </c>
      <c r="C159" s="76">
        <v>200000</v>
      </c>
      <c r="D159" s="58"/>
      <c r="E159" s="58"/>
      <c r="F159" s="58"/>
    </row>
    <row r="160" spans="1:6" ht="0.75" customHeight="1">
      <c r="A160" s="58"/>
      <c r="B160" s="58"/>
      <c r="C160" s="58"/>
      <c r="D160" s="58"/>
      <c r="E160" s="58"/>
      <c r="F160" s="58"/>
    </row>
    <row r="161" spans="1:6" ht="2.25" customHeight="1">
      <c r="A161" s="58"/>
      <c r="B161" s="58"/>
      <c r="C161" s="58"/>
      <c r="D161" s="58"/>
      <c r="E161" s="58"/>
      <c r="F161" s="58"/>
    </row>
    <row r="162" spans="1:6" ht="11.25" customHeight="1">
      <c r="A162" s="75">
        <v>46</v>
      </c>
      <c r="B162" s="93" t="s">
        <v>368</v>
      </c>
      <c r="C162" s="76">
        <v>16383330</v>
      </c>
      <c r="D162" s="76">
        <v>0</v>
      </c>
      <c r="E162" s="76">
        <v>0</v>
      </c>
      <c r="F162" s="76">
        <v>0</v>
      </c>
    </row>
    <row r="163" spans="1:6" ht="0.75" customHeight="1">
      <c r="A163" s="58"/>
      <c r="B163" s="58"/>
      <c r="C163" s="58"/>
      <c r="D163" s="58"/>
      <c r="E163" s="58"/>
      <c r="F163" s="58"/>
    </row>
    <row r="164" spans="1:6" ht="2.25" customHeight="1">
      <c r="A164" s="58"/>
      <c r="B164" s="58"/>
      <c r="C164" s="58"/>
      <c r="D164" s="58"/>
      <c r="E164" s="58"/>
      <c r="F164" s="58"/>
    </row>
    <row r="165" spans="1:6" ht="11.25" customHeight="1">
      <c r="A165" s="75">
        <v>47</v>
      </c>
      <c r="B165" s="93" t="s">
        <v>369</v>
      </c>
      <c r="C165" s="76">
        <v>273798219.56</v>
      </c>
      <c r="D165" s="76">
        <v>34919115.63</v>
      </c>
      <c r="E165" s="76">
        <v>34919115.63</v>
      </c>
      <c r="F165" s="76">
        <v>25581659.7</v>
      </c>
    </row>
    <row r="166" spans="1:6" ht="15">
      <c r="A166" s="58"/>
      <c r="B166" s="58"/>
      <c r="C166" s="58"/>
      <c r="D166" s="58"/>
      <c r="E166" s="58"/>
      <c r="F166" s="58"/>
    </row>
    <row r="167" spans="1:6" ht="0.75" customHeight="1">
      <c r="A167" s="58"/>
      <c r="B167" s="58"/>
      <c r="C167" s="58"/>
      <c r="D167" s="58"/>
      <c r="E167" s="58"/>
      <c r="F167" s="58"/>
    </row>
    <row r="168" spans="1:6" ht="2.25" customHeight="1">
      <c r="A168" s="58"/>
      <c r="B168" s="58"/>
      <c r="C168" s="58"/>
      <c r="D168" s="58"/>
      <c r="E168" s="58"/>
      <c r="F168" s="58"/>
    </row>
    <row r="169" spans="1:6" ht="11.25" customHeight="1">
      <c r="A169" s="75">
        <v>48</v>
      </c>
      <c r="B169" s="93" t="s">
        <v>370</v>
      </c>
      <c r="C169" s="76">
        <v>16439986.44</v>
      </c>
      <c r="D169" s="76">
        <v>11512208.44</v>
      </c>
      <c r="E169" s="76">
        <v>11512208.44</v>
      </c>
      <c r="F169" s="76">
        <v>15905233.11</v>
      </c>
    </row>
    <row r="170" spans="1:6" ht="15">
      <c r="A170" s="58"/>
      <c r="B170" s="58"/>
      <c r="C170" s="58"/>
      <c r="D170" s="58"/>
      <c r="E170" s="58"/>
      <c r="F170" s="58"/>
    </row>
    <row r="171" spans="1:6" ht="0.75" customHeight="1">
      <c r="A171" s="58"/>
      <c r="B171" s="58"/>
      <c r="C171" s="58"/>
      <c r="D171" s="58"/>
      <c r="E171" s="58"/>
      <c r="F171" s="58"/>
    </row>
    <row r="172" spans="1:6" ht="2.25" customHeight="1">
      <c r="A172" s="58"/>
      <c r="B172" s="58"/>
      <c r="C172" s="58"/>
      <c r="D172" s="58"/>
      <c r="E172" s="58"/>
      <c r="F172" s="58"/>
    </row>
    <row r="173" spans="1:6" ht="11.25" customHeight="1">
      <c r="A173" s="75">
        <v>49</v>
      </c>
      <c r="B173" s="93" t="s">
        <v>371</v>
      </c>
      <c r="C173" s="76">
        <v>1569672.56</v>
      </c>
      <c r="D173" s="76">
        <v>0</v>
      </c>
      <c r="E173" s="58"/>
      <c r="F173" s="58"/>
    </row>
    <row r="174" spans="1:6" ht="11.25" customHeight="1">
      <c r="A174" s="75"/>
      <c r="B174" s="93"/>
      <c r="C174" s="76"/>
      <c r="D174" s="76"/>
      <c r="E174" s="58"/>
      <c r="F174" s="58"/>
    </row>
    <row r="175" spans="1:6" ht="11.25" customHeight="1">
      <c r="A175" s="75"/>
      <c r="B175" s="93"/>
      <c r="C175" s="76"/>
      <c r="D175" s="76"/>
      <c r="E175" s="58"/>
      <c r="F175" s="58"/>
    </row>
    <row r="176" spans="1:6" ht="11.25" customHeight="1">
      <c r="A176" s="75"/>
      <c r="B176" s="93"/>
      <c r="C176" s="76"/>
      <c r="D176" s="76"/>
      <c r="E176" s="58"/>
      <c r="F176" s="58"/>
    </row>
    <row r="177" spans="1:6" ht="15">
      <c r="A177" s="58"/>
      <c r="B177" s="58"/>
      <c r="C177" s="58"/>
      <c r="D177" s="58"/>
      <c r="E177" s="58"/>
      <c r="F177" s="58"/>
    </row>
    <row r="178" spans="1:6" ht="0.75" customHeight="1">
      <c r="A178" s="58"/>
      <c r="B178" s="58"/>
      <c r="C178" s="58"/>
      <c r="D178" s="58"/>
      <c r="E178" s="58"/>
      <c r="F178" s="58"/>
    </row>
    <row r="179" spans="1:6" ht="2.25" customHeight="1">
      <c r="A179" s="58"/>
      <c r="B179" s="58"/>
      <c r="C179" s="58"/>
      <c r="D179" s="58"/>
      <c r="E179" s="58"/>
      <c r="F179" s="58"/>
    </row>
    <row r="180" spans="1:6" ht="11.25" customHeight="1">
      <c r="A180" s="71" t="s">
        <v>5</v>
      </c>
      <c r="B180" s="71" t="s">
        <v>372</v>
      </c>
      <c r="C180" s="115" t="s">
        <v>373</v>
      </c>
      <c r="D180" s="115"/>
      <c r="E180" s="115"/>
      <c r="F180" s="115"/>
    </row>
    <row r="181" spans="1:6" ht="0.75" customHeight="1">
      <c r="A181" s="58"/>
      <c r="B181" s="58"/>
      <c r="C181" s="58"/>
      <c r="D181" s="58"/>
      <c r="E181" s="58"/>
      <c r="F181" s="58"/>
    </row>
    <row r="182" spans="1:6" ht="2.25" customHeight="1">
      <c r="A182" s="58"/>
      <c r="B182" s="58"/>
      <c r="C182" s="58"/>
      <c r="D182" s="58"/>
      <c r="E182" s="58"/>
      <c r="F182" s="58"/>
    </row>
    <row r="183" spans="1:6" ht="15">
      <c r="A183" s="77">
        <v>50</v>
      </c>
      <c r="B183" s="133" t="s">
        <v>374</v>
      </c>
      <c r="C183" s="134">
        <v>-13834837</v>
      </c>
      <c r="D183" s="134"/>
      <c r="E183" s="134"/>
      <c r="F183" s="134"/>
    </row>
    <row r="184" spans="1:6" ht="11.25" customHeight="1">
      <c r="A184" s="58"/>
      <c r="B184" s="133"/>
      <c r="C184" s="134"/>
      <c r="D184" s="134"/>
      <c r="E184" s="134"/>
      <c r="F184" s="134"/>
    </row>
    <row r="193" spans="2:5" ht="12.75" customHeight="1">
      <c r="B193" s="95" t="s">
        <v>428</v>
      </c>
      <c r="C193" s="132" t="s">
        <v>298</v>
      </c>
      <c r="D193" s="132"/>
      <c r="E193" s="89" t="s">
        <v>430</v>
      </c>
    </row>
    <row r="194" spans="2:5" ht="12.75" customHeight="1">
      <c r="B194" s="95" t="s">
        <v>500</v>
      </c>
      <c r="C194" s="132" t="s">
        <v>501</v>
      </c>
      <c r="D194" s="132"/>
      <c r="E194" s="89" t="s">
        <v>375</v>
      </c>
    </row>
  </sheetData>
  <sheetProtection password="CADC" sheet="1"/>
  <mergeCells count="24">
    <mergeCell ref="A1:F1"/>
    <mergeCell ref="A2:F2"/>
    <mergeCell ref="A3:F3"/>
    <mergeCell ref="A5:F7"/>
    <mergeCell ref="A11:F11"/>
    <mergeCell ref="D14:F15"/>
    <mergeCell ref="A15:A16"/>
    <mergeCell ref="B15:B16"/>
    <mergeCell ref="C15:C17"/>
    <mergeCell ref="D16:D17"/>
    <mergeCell ref="A115:A116"/>
    <mergeCell ref="B115:B116"/>
    <mergeCell ref="C115:C117"/>
    <mergeCell ref="D116:D117"/>
    <mergeCell ref="E116:E117"/>
    <mergeCell ref="F116:F117"/>
    <mergeCell ref="C194:D194"/>
    <mergeCell ref="C180:F180"/>
    <mergeCell ref="B183:B184"/>
    <mergeCell ref="C183:F184"/>
    <mergeCell ref="C193:D193"/>
    <mergeCell ref="E16:E17"/>
    <mergeCell ref="F16:F17"/>
    <mergeCell ref="D114:F11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7.140625" style="4" customWidth="1"/>
    <col min="2" max="2" width="15.57421875" style="4" bestFit="1" customWidth="1"/>
    <col min="3" max="3" width="17.57421875" style="4" customWidth="1"/>
    <col min="4" max="4" width="18.8515625" style="4" bestFit="1" customWidth="1"/>
    <col min="5" max="16384" width="9.140625" style="4" customWidth="1"/>
  </cols>
  <sheetData>
    <row r="1" spans="1:4" ht="11.25">
      <c r="A1" s="136" t="s">
        <v>376</v>
      </c>
      <c r="B1" s="136"/>
      <c r="C1" s="136"/>
      <c r="D1" s="136"/>
    </row>
    <row r="2" spans="1:4" ht="11.25">
      <c r="A2" s="5"/>
      <c r="B2" s="5"/>
      <c r="C2" s="5"/>
      <c r="D2" s="5"/>
    </row>
    <row r="3" spans="1:4" ht="11.25">
      <c r="A3" s="136" t="s">
        <v>377</v>
      </c>
      <c r="B3" s="136"/>
      <c r="C3" s="136"/>
      <c r="D3" s="136"/>
    </row>
    <row r="4" spans="1:4" ht="11.25">
      <c r="A4" s="136" t="s">
        <v>378</v>
      </c>
      <c r="B4" s="136"/>
      <c r="C4" s="136"/>
      <c r="D4" s="136"/>
    </row>
    <row r="5" spans="1:4" ht="11.25">
      <c r="A5" s="136" t="s">
        <v>379</v>
      </c>
      <c r="B5" s="136"/>
      <c r="C5" s="136"/>
      <c r="D5" s="136"/>
    </row>
    <row r="6" spans="1:4" ht="11.25">
      <c r="A6" s="5"/>
      <c r="B6" s="5"/>
      <c r="C6" s="5"/>
      <c r="D6" s="5"/>
    </row>
    <row r="7" spans="1:4" ht="11.25">
      <c r="A7" s="136" t="s">
        <v>502</v>
      </c>
      <c r="B7" s="136"/>
      <c r="C7" s="136"/>
      <c r="D7" s="136"/>
    </row>
    <row r="8" spans="1:4" ht="11.25">
      <c r="A8" s="5"/>
      <c r="B8" s="5"/>
      <c r="C8" s="5"/>
      <c r="D8" s="5"/>
    </row>
    <row r="9" spans="1:4" ht="11.25">
      <c r="A9" s="5" t="s">
        <v>380</v>
      </c>
      <c r="B9" s="5"/>
      <c r="C9" s="5"/>
      <c r="D9" s="5"/>
    </row>
    <row r="10" spans="1:4" ht="11.25">
      <c r="A10" s="6"/>
      <c r="B10" s="137" t="s">
        <v>381</v>
      </c>
      <c r="C10" s="138"/>
      <c r="D10" s="139"/>
    </row>
    <row r="11" spans="1:4" ht="11.25">
      <c r="A11" s="7"/>
      <c r="B11" s="8" t="s">
        <v>457</v>
      </c>
      <c r="C11" s="8" t="s">
        <v>457</v>
      </c>
      <c r="D11" s="8" t="s">
        <v>457</v>
      </c>
    </row>
    <row r="12" spans="1:4" ht="11.25">
      <c r="A12" s="9" t="s">
        <v>382</v>
      </c>
      <c r="B12" s="9" t="s">
        <v>383</v>
      </c>
      <c r="C12" s="9" t="s">
        <v>384</v>
      </c>
      <c r="D12" s="9" t="s">
        <v>385</v>
      </c>
    </row>
    <row r="13" spans="1:4" ht="11.25">
      <c r="A13" s="10" t="s">
        <v>386</v>
      </c>
      <c r="B13" s="11">
        <v>22245493.51</v>
      </c>
      <c r="C13" s="11">
        <v>22245493.51</v>
      </c>
      <c r="D13" s="11">
        <v>22245493.51</v>
      </c>
    </row>
    <row r="14" spans="1:4" ht="11.25">
      <c r="A14" s="10" t="s">
        <v>387</v>
      </c>
      <c r="B14" s="11">
        <f>B15+B16-B17</f>
        <v>13120429.29</v>
      </c>
      <c r="C14" s="11">
        <f>C15+C16-C17</f>
        <v>13120429.29</v>
      </c>
      <c r="D14" s="11">
        <f>D15+D16-D17</f>
        <v>13120429.29</v>
      </c>
    </row>
    <row r="15" spans="1:4" ht="11.25">
      <c r="A15" s="10" t="s">
        <v>388</v>
      </c>
      <c r="B15" s="11">
        <v>14479909.51</v>
      </c>
      <c r="C15" s="11">
        <v>14479909.51</v>
      </c>
      <c r="D15" s="11">
        <v>14479909.51</v>
      </c>
    </row>
    <row r="16" spans="1:4" ht="11.25">
      <c r="A16" s="10" t="s">
        <v>389</v>
      </c>
      <c r="B16" s="11">
        <v>216389.79</v>
      </c>
      <c r="C16" s="11">
        <v>216389.79</v>
      </c>
      <c r="D16" s="11">
        <v>216389.79</v>
      </c>
    </row>
    <row r="17" spans="1:6" ht="11.25">
      <c r="A17" s="10" t="s">
        <v>390</v>
      </c>
      <c r="B17" s="12">
        <v>1575870.01</v>
      </c>
      <c r="C17" s="12">
        <v>1575870.01</v>
      </c>
      <c r="D17" s="12">
        <v>1575870.01</v>
      </c>
      <c r="F17" s="61"/>
    </row>
    <row r="18" spans="1:4" ht="11.25">
      <c r="A18" s="10" t="s">
        <v>391</v>
      </c>
      <c r="B18" s="11">
        <f>B13-B14</f>
        <v>9125064.220000003</v>
      </c>
      <c r="C18" s="12">
        <f>C13-C14</f>
        <v>9125064.220000003</v>
      </c>
      <c r="D18" s="12">
        <f>D13-D14</f>
        <v>9125064.220000003</v>
      </c>
    </row>
    <row r="19" spans="1:4" ht="11.25">
      <c r="A19" s="10" t="s">
        <v>392</v>
      </c>
      <c r="B19" s="11"/>
      <c r="C19" s="11"/>
      <c r="D19" s="11"/>
    </row>
    <row r="20" spans="1:4" ht="11.25">
      <c r="A20" s="10" t="s">
        <v>393</v>
      </c>
      <c r="B20" s="11">
        <v>21976580.34</v>
      </c>
      <c r="C20" s="11">
        <v>21976580.34</v>
      </c>
      <c r="D20" s="11">
        <v>21976580.34</v>
      </c>
    </row>
    <row r="21" spans="1:4" ht="11.25">
      <c r="A21" s="10" t="s">
        <v>394</v>
      </c>
      <c r="B21" s="12">
        <f>B18+B19-B20</f>
        <v>-12851516.119999997</v>
      </c>
      <c r="C21" s="12">
        <f>C18+C19-C20</f>
        <v>-12851516.119999997</v>
      </c>
      <c r="D21" s="12">
        <f>D18+D19-D20</f>
        <v>-12851516.119999997</v>
      </c>
    </row>
    <row r="22" spans="2:4" ht="11.25">
      <c r="B22" s="13"/>
      <c r="C22" s="13"/>
      <c r="D22" s="13"/>
    </row>
    <row r="23" spans="1:4" ht="11.25">
      <c r="A23" s="14"/>
      <c r="B23" s="15"/>
      <c r="C23" s="137" t="s">
        <v>395</v>
      </c>
      <c r="D23" s="139"/>
    </row>
    <row r="24" spans="1:4" ht="11.25">
      <c r="A24" s="16"/>
      <c r="B24" s="17"/>
      <c r="C24" s="8" t="s">
        <v>213</v>
      </c>
      <c r="D24" s="8" t="s">
        <v>292</v>
      </c>
    </row>
    <row r="25" spans="1:4" ht="11.25">
      <c r="A25" s="140" t="s">
        <v>396</v>
      </c>
      <c r="B25" s="141"/>
      <c r="C25" s="9" t="s">
        <v>397</v>
      </c>
      <c r="D25" s="9" t="s">
        <v>398</v>
      </c>
    </row>
    <row r="26" spans="1:4" ht="11.25">
      <c r="A26" s="18" t="s">
        <v>399</v>
      </c>
      <c r="B26" s="19"/>
      <c r="C26" s="20">
        <f>D21-C21</f>
        <v>0</v>
      </c>
      <c r="D26" s="21">
        <f>D21-B21</f>
        <v>0</v>
      </c>
    </row>
    <row r="28" spans="1:4" ht="11.25">
      <c r="A28" s="137" t="s">
        <v>400</v>
      </c>
      <c r="B28" s="138"/>
      <c r="C28" s="138"/>
      <c r="D28" s="22" t="s">
        <v>268</v>
      </c>
    </row>
    <row r="29" spans="1:4" ht="11.25">
      <c r="A29" s="10" t="s">
        <v>401</v>
      </c>
      <c r="B29" s="10"/>
      <c r="C29" s="10"/>
      <c r="D29" s="11">
        <v>3244000</v>
      </c>
    </row>
    <row r="30" spans="1:4" ht="11.25">
      <c r="A30" s="23"/>
      <c r="B30" s="23"/>
      <c r="C30" s="23"/>
      <c r="D30" s="23"/>
    </row>
    <row r="31" spans="1:4" ht="11.25">
      <c r="A31" s="23"/>
      <c r="B31" s="23"/>
      <c r="C31" s="23"/>
      <c r="D31" s="23"/>
    </row>
    <row r="32" spans="1:4" ht="11.25">
      <c r="A32" s="23"/>
      <c r="B32" s="23"/>
      <c r="C32" s="23"/>
      <c r="D32" s="23"/>
    </row>
    <row r="33" spans="1:4" ht="11.25">
      <c r="A33" s="23"/>
      <c r="B33" s="23"/>
      <c r="C33" s="23"/>
      <c r="D33" s="23"/>
    </row>
    <row r="34" spans="1:4" ht="11.25">
      <c r="A34" s="23"/>
      <c r="B34" s="23"/>
      <c r="C34" s="23"/>
      <c r="D34" s="23"/>
    </row>
    <row r="35" spans="1:4" ht="11.25">
      <c r="A35" s="23"/>
      <c r="B35" s="23"/>
      <c r="C35" s="23"/>
      <c r="D35" s="23"/>
    </row>
    <row r="36" spans="1:4" ht="11.25">
      <c r="A36" s="136" t="s">
        <v>502</v>
      </c>
      <c r="B36" s="136"/>
      <c r="C36" s="136"/>
      <c r="D36" s="136"/>
    </row>
    <row r="38" ht="11.25">
      <c r="A38" s="5" t="s">
        <v>380</v>
      </c>
    </row>
    <row r="39" spans="1:4" ht="11.25">
      <c r="A39" s="137" t="s">
        <v>402</v>
      </c>
      <c r="B39" s="138"/>
      <c r="C39" s="138"/>
      <c r="D39" s="139"/>
    </row>
    <row r="40" spans="1:4" ht="11.25">
      <c r="A40" s="6"/>
      <c r="B40" s="137" t="s">
        <v>381</v>
      </c>
      <c r="C40" s="138"/>
      <c r="D40" s="139"/>
    </row>
    <row r="41" spans="1:4" ht="11.25">
      <c r="A41" s="7"/>
      <c r="B41" s="8" t="s">
        <v>457</v>
      </c>
      <c r="C41" s="8" t="s">
        <v>457</v>
      </c>
      <c r="D41" s="8" t="s">
        <v>457</v>
      </c>
    </row>
    <row r="42" spans="1:4" ht="11.25">
      <c r="A42" s="7"/>
      <c r="B42" s="9" t="s">
        <v>383</v>
      </c>
      <c r="C42" s="9" t="s">
        <v>384</v>
      </c>
      <c r="D42" s="9" t="s">
        <v>385</v>
      </c>
    </row>
    <row r="43" spans="1:4" ht="11.25">
      <c r="A43" s="60" t="s">
        <v>403</v>
      </c>
      <c r="B43" s="24">
        <f>B44</f>
        <v>100509820.78</v>
      </c>
      <c r="C43" s="24">
        <f>C44</f>
        <v>100509820.78</v>
      </c>
      <c r="D43" s="24">
        <f>D44</f>
        <v>100509820.78</v>
      </c>
    </row>
    <row r="44" spans="1:4" ht="11.25">
      <c r="A44" s="10" t="s">
        <v>404</v>
      </c>
      <c r="B44" s="11">
        <v>100509820.78</v>
      </c>
      <c r="C44" s="11">
        <v>100509820.78</v>
      </c>
      <c r="D44" s="11">
        <v>100509820.78</v>
      </c>
    </row>
    <row r="45" spans="1:4" ht="11.25">
      <c r="A45" s="10" t="s">
        <v>405</v>
      </c>
      <c r="B45" s="12">
        <v>0</v>
      </c>
      <c r="C45" s="12">
        <v>0</v>
      </c>
      <c r="D45" s="12">
        <v>0</v>
      </c>
    </row>
    <row r="46" spans="1:4" ht="11.25">
      <c r="A46" s="25" t="s">
        <v>406</v>
      </c>
      <c r="B46" s="26">
        <f>B48</f>
        <v>78600000.69</v>
      </c>
      <c r="C46" s="26">
        <f>C48</f>
        <v>78600000.69</v>
      </c>
      <c r="D46" s="26">
        <f>D48</f>
        <v>78600000.69</v>
      </c>
    </row>
    <row r="47" spans="1:4" ht="11.25">
      <c r="A47" s="10" t="s">
        <v>407</v>
      </c>
      <c r="B47" s="12">
        <v>0</v>
      </c>
      <c r="C47" s="12">
        <v>0</v>
      </c>
      <c r="D47" s="12">
        <v>0</v>
      </c>
    </row>
    <row r="48" spans="1:4" ht="11.25">
      <c r="A48" s="10" t="s">
        <v>408</v>
      </c>
      <c r="B48" s="62">
        <v>78600000.69</v>
      </c>
      <c r="C48" s="62">
        <v>78600000.69</v>
      </c>
      <c r="D48" s="62">
        <v>78600000.69</v>
      </c>
    </row>
    <row r="49" spans="1:4" ht="11.25">
      <c r="A49" s="10" t="s">
        <v>409</v>
      </c>
      <c r="B49" s="12">
        <v>0</v>
      </c>
      <c r="C49" s="12">
        <v>0</v>
      </c>
      <c r="D49" s="12">
        <v>0</v>
      </c>
    </row>
    <row r="50" spans="1:4" ht="11.25">
      <c r="A50" s="10" t="s">
        <v>410</v>
      </c>
      <c r="B50" s="12">
        <v>0</v>
      </c>
      <c r="C50" s="12">
        <v>0</v>
      </c>
      <c r="D50" s="12">
        <v>0</v>
      </c>
    </row>
    <row r="51" spans="1:4" ht="11.25">
      <c r="A51" s="25" t="s">
        <v>411</v>
      </c>
      <c r="B51" s="11">
        <f>B43-B46</f>
        <v>21909820.090000004</v>
      </c>
      <c r="C51" s="11">
        <f>C43-C46</f>
        <v>21909820.090000004</v>
      </c>
      <c r="D51" s="11">
        <f>D43-D46</f>
        <v>21909820.090000004</v>
      </c>
    </row>
    <row r="52" spans="1:4" ht="11.25">
      <c r="A52" s="25" t="s">
        <v>412</v>
      </c>
      <c r="B52" s="12">
        <v>0</v>
      </c>
      <c r="C52" s="12">
        <v>0</v>
      </c>
      <c r="D52" s="12">
        <v>0</v>
      </c>
    </row>
    <row r="53" spans="1:4" ht="11.25">
      <c r="A53" s="25" t="s">
        <v>413</v>
      </c>
      <c r="B53" s="26">
        <f>B51-B52</f>
        <v>21909820.090000004</v>
      </c>
      <c r="C53" s="26">
        <f>C51-C52</f>
        <v>21909820.090000004</v>
      </c>
      <c r="D53" s="26">
        <f>D51-D52</f>
        <v>21909820.090000004</v>
      </c>
    </row>
    <row r="63" spans="1:4" ht="11.25">
      <c r="A63" s="63" t="s">
        <v>297</v>
      </c>
      <c r="B63" s="5" t="s">
        <v>298</v>
      </c>
      <c r="C63" s="5"/>
      <c r="D63" s="5" t="s">
        <v>299</v>
      </c>
    </row>
    <row r="64" spans="1:4" ht="11.25">
      <c r="A64" s="5" t="s">
        <v>300</v>
      </c>
      <c r="B64" s="5" t="s">
        <v>301</v>
      </c>
      <c r="C64" s="5"/>
      <c r="D64" s="5" t="s">
        <v>302</v>
      </c>
    </row>
  </sheetData>
  <sheetProtection password="CADC" sheet="1"/>
  <mergeCells count="12">
    <mergeCell ref="C23:D23"/>
    <mergeCell ref="A25:B25"/>
    <mergeCell ref="A28:C28"/>
    <mergeCell ref="A36:D36"/>
    <mergeCell ref="A39:D39"/>
    <mergeCell ref="B40:D40"/>
    <mergeCell ref="A1:D1"/>
    <mergeCell ref="A3:D3"/>
    <mergeCell ref="A4:D4"/>
    <mergeCell ref="A5:D5"/>
    <mergeCell ref="A7:D7"/>
    <mergeCell ref="B10:D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2014-03-27T17:27:35Z</cp:lastPrinted>
  <dcterms:created xsi:type="dcterms:W3CDTF">2013-05-28T13:53:34Z</dcterms:created>
  <dcterms:modified xsi:type="dcterms:W3CDTF">2014-04-03T12:44:50Z</dcterms:modified>
  <cp:category/>
  <cp:version/>
  <cp:contentType/>
  <cp:contentStatus/>
</cp:coreProperties>
</file>