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Aplicação Ensino" sheetId="1" r:id="rId1"/>
    <sheet name="Aplicação FUNDEB" sheetId="2" r:id="rId2"/>
  </sheets>
  <definedNames/>
  <calcPr fullCalcOnLoad="1"/>
</workbook>
</file>

<file path=xl/sharedStrings.xml><?xml version="1.0" encoding="utf-8"?>
<sst xmlns="http://schemas.openxmlformats.org/spreadsheetml/2006/main" count="125" uniqueCount="77">
  <si>
    <t>PREFEITURA MUNICIPAL DE TATUÍ</t>
  </si>
  <si>
    <t>APLICAÇÃO DOS RECURSOS PRÓPRIOS EM ENSINO</t>
  </si>
  <si>
    <t>CONSOLIDADO</t>
  </si>
  <si>
    <t xml:space="preserve">Próprios </t>
  </si>
  <si>
    <t>Transferências da União</t>
  </si>
  <si>
    <t>Transferências do Estado</t>
  </si>
  <si>
    <t>Total</t>
  </si>
  <si>
    <t>Retenções do FUNDEB</t>
  </si>
  <si>
    <t>Receitas Líquidadas</t>
  </si>
  <si>
    <t>Previsão</t>
  </si>
  <si>
    <t>Atualizada</t>
  </si>
  <si>
    <t>Arrecadação</t>
  </si>
  <si>
    <t>Até o Período</t>
  </si>
  <si>
    <t>Aplicação Mínima Constitucional</t>
  </si>
  <si>
    <t>TOTAL (25%)</t>
  </si>
  <si>
    <t>Para o Exercício</t>
  </si>
  <si>
    <t>(Prev.Atualizada</t>
  </si>
  <si>
    <t>(Arrecadação)</t>
  </si>
  <si>
    <t>RECEITA DE IMPOSTOS</t>
  </si>
  <si>
    <t>DESPESAS PRÓPRIAS EM EDUCAÇÃO</t>
  </si>
  <si>
    <t>TOTAL</t>
  </si>
  <si>
    <t xml:space="preserve">   Ensino Fundamental</t>
  </si>
  <si>
    <t xml:space="preserve">   Educação Infântil</t>
  </si>
  <si>
    <t xml:space="preserve">   Retenções FUNDEB</t>
  </si>
  <si>
    <t>Dotação Atualizada</t>
  </si>
  <si>
    <t>(para o Exercício)</t>
  </si>
  <si>
    <t xml:space="preserve">Valor </t>
  </si>
  <si>
    <t>%</t>
  </si>
  <si>
    <t>Despesa Empenhada</t>
  </si>
  <si>
    <t>(até o período)</t>
  </si>
  <si>
    <t>Valor</t>
  </si>
  <si>
    <t>Despesa Líquidada</t>
  </si>
  <si>
    <t>Despesa Paga</t>
  </si>
  <si>
    <t>DEDUÇÕES</t>
  </si>
  <si>
    <t>FUNDEB RETIDO E NÃO APLICADO</t>
  </si>
  <si>
    <t>DESPESAS LÍQUIDADAS</t>
  </si>
  <si>
    <t>RETENÇÕES DO FUNDEB</t>
  </si>
  <si>
    <t>Marisa Aparecida M. Fiusa Kodaira</t>
  </si>
  <si>
    <t>Luiz Gonzaga Vieira de Camargo</t>
  </si>
  <si>
    <t>João Donizetti da Costa</t>
  </si>
  <si>
    <t xml:space="preserve">    TC 1SP 181653/0-7</t>
  </si>
  <si>
    <t xml:space="preserve">          Prefeito Municipal</t>
  </si>
  <si>
    <t xml:space="preserve">      Secretária da Educação</t>
  </si>
  <si>
    <t>JANEIRO A DEZEMBRO / 2010</t>
  </si>
  <si>
    <t xml:space="preserve">   Administração Geral</t>
  </si>
  <si>
    <t>ENSINO FUNDAMENTAL</t>
  </si>
  <si>
    <t>( - ) Ganhos de Aplic.Financeiras</t>
  </si>
  <si>
    <t>EDUCAÇÃO INFANTIL</t>
  </si>
  <si>
    <t>TOTAL DESPESAS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</si>
  <si>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</si>
  <si>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</si>
  <si>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</si>
  <si>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</si>
  <si>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</si>
  <si>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APLICAÇÕES MÍNIMAS OBRIGATÓRIAS</t>
  </si>
  <si>
    <t>MAGISTÉRIO (60%)</t>
  </si>
  <si>
    <t>RETENÇÕES AO FUNDEB</t>
  </si>
  <si>
    <t>Previsão Atualizada</t>
  </si>
  <si>
    <t xml:space="preserve">Retido 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</si>
  <si>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</si>
  <si>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</si>
  <si>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</si>
  <si>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</si>
  <si>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</si>
  <si>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</si>
  <si>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Aplicado - Retido:</t>
  </si>
  <si>
    <t>(Ganho)</t>
  </si>
  <si>
    <t>(&gt; 0)</t>
  </si>
  <si>
    <t>DESPESAS COM RECURSOS DO FUNDEB</t>
  </si>
  <si>
    <t>Magistério</t>
  </si>
  <si>
    <t>Outras</t>
  </si>
  <si>
    <t xml:space="preserve">        MAGISTÉRIO</t>
  </si>
  <si>
    <t xml:space="preserve">(  -  ) Despeas c/ Aposentados </t>
  </si>
  <si>
    <t>(3.1.90.01.00)</t>
  </si>
  <si>
    <t>(  -  ) Despeas c/ Pensões</t>
  </si>
  <si>
    <t>(3.1.90.03.00)</t>
  </si>
  <si>
    <t xml:space="preserve">        OUTRAS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</si>
</sst>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0" xfId="51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43" fontId="2" fillId="0" borderId="0" xfId="51" applyFont="1" applyBorder="1" applyAlignment="1">
      <alignment/>
    </xf>
    <xf numFmtId="43" fontId="0" fillId="0" borderId="14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43" fontId="0" fillId="0" borderId="0" xfId="5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0" fillId="0" borderId="0" xfId="51" applyFont="1" applyBorder="1" applyAlignment="1">
      <alignment horizontal="center"/>
    </xf>
    <xf numFmtId="43" fontId="2" fillId="0" borderId="10" xfId="51" applyFont="1" applyBorder="1" applyAlignment="1">
      <alignment horizontal="center"/>
    </xf>
    <xf numFmtId="43" fontId="2" fillId="0" borderId="11" xfId="51" applyFont="1" applyBorder="1" applyAlignment="1">
      <alignment horizontal="center"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3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19050</xdr:rowOff>
    </xdr:from>
    <xdr:to>
      <xdr:col>1</xdr:col>
      <xdr:colOff>66675</xdr:colOff>
      <xdr:row>5</xdr:row>
      <xdr:rowOff>152400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2.75">
      <c r="A2" s="8"/>
      <c r="B2" s="9"/>
      <c r="C2" s="9"/>
      <c r="D2" s="9"/>
      <c r="E2" s="9"/>
      <c r="F2" s="9"/>
      <c r="G2" s="9"/>
      <c r="H2" s="9"/>
      <c r="I2" s="10"/>
    </row>
    <row r="3" spans="1:9" ht="12.75">
      <c r="A3" s="66" t="s">
        <v>1</v>
      </c>
      <c r="B3" s="67"/>
      <c r="C3" s="67"/>
      <c r="D3" s="67"/>
      <c r="E3" s="67"/>
      <c r="F3" s="67"/>
      <c r="G3" s="67"/>
      <c r="H3" s="67"/>
      <c r="I3" s="68"/>
    </row>
    <row r="4" spans="1:9" ht="12.75">
      <c r="A4" s="66" t="s">
        <v>2</v>
      </c>
      <c r="B4" s="67"/>
      <c r="C4" s="67"/>
      <c r="D4" s="67"/>
      <c r="E4" s="67"/>
      <c r="F4" s="67"/>
      <c r="G4" s="67"/>
      <c r="H4" s="67"/>
      <c r="I4" s="68"/>
    </row>
    <row r="5" spans="1:9" ht="12.75">
      <c r="A5" s="8"/>
      <c r="B5" s="9"/>
      <c r="C5" s="9"/>
      <c r="D5" s="9"/>
      <c r="E5" s="9"/>
      <c r="F5" s="9"/>
      <c r="G5" s="9"/>
      <c r="H5" s="9"/>
      <c r="I5" s="10"/>
    </row>
    <row r="6" spans="1:9" ht="13.5" thickBot="1">
      <c r="A6" s="66" t="s">
        <v>43</v>
      </c>
      <c r="B6" s="67"/>
      <c r="C6" s="67"/>
      <c r="D6" s="67"/>
      <c r="E6" s="67"/>
      <c r="F6" s="67"/>
      <c r="G6" s="67"/>
      <c r="H6" s="67"/>
      <c r="I6" s="68"/>
    </row>
    <row r="7" spans="1:9" ht="13.5" thickBot="1">
      <c r="A7" s="60" t="s">
        <v>18</v>
      </c>
      <c r="B7" s="61"/>
      <c r="C7" s="69"/>
      <c r="D7" s="9"/>
      <c r="E7" s="9"/>
      <c r="F7" s="9"/>
      <c r="G7" s="9"/>
      <c r="H7" s="9"/>
      <c r="I7" s="10"/>
    </row>
    <row r="8" spans="1:9" ht="13.5" thickBot="1">
      <c r="A8" s="13"/>
      <c r="B8" s="1" t="s">
        <v>9</v>
      </c>
      <c r="C8" s="1" t="s">
        <v>11</v>
      </c>
      <c r="D8" s="9"/>
      <c r="E8" s="70" t="s">
        <v>13</v>
      </c>
      <c r="F8" s="61"/>
      <c r="G8" s="69"/>
      <c r="H8" s="9"/>
      <c r="I8" s="10"/>
    </row>
    <row r="9" spans="1:9" ht="13.5" thickBot="1">
      <c r="A9" s="14"/>
      <c r="B9" s="2" t="s">
        <v>10</v>
      </c>
      <c r="C9" s="2" t="s">
        <v>12</v>
      </c>
      <c r="D9" s="9"/>
      <c r="E9" s="9"/>
      <c r="F9" s="7" t="s">
        <v>15</v>
      </c>
      <c r="G9" s="7" t="s">
        <v>12</v>
      </c>
      <c r="H9" s="9"/>
      <c r="I9" s="10"/>
    </row>
    <row r="10" spans="1:9" ht="12.75">
      <c r="A10" s="8" t="s">
        <v>3</v>
      </c>
      <c r="B10" s="15">
        <v>44155178.5</v>
      </c>
      <c r="C10" s="15">
        <v>32515962.97</v>
      </c>
      <c r="D10" s="9"/>
      <c r="E10" s="9"/>
      <c r="F10" s="7" t="s">
        <v>16</v>
      </c>
      <c r="G10" s="7" t="s">
        <v>17</v>
      </c>
      <c r="H10" s="9"/>
      <c r="I10" s="10"/>
    </row>
    <row r="11" spans="1:9" ht="12.75">
      <c r="A11" s="8" t="s">
        <v>4</v>
      </c>
      <c r="B11" s="15">
        <v>27086000</v>
      </c>
      <c r="C11" s="15">
        <v>24687873.46</v>
      </c>
      <c r="D11" s="9"/>
      <c r="E11" s="16" t="s">
        <v>14</v>
      </c>
      <c r="F11" s="17">
        <f>B13*25%</f>
        <v>31623054.5075</v>
      </c>
      <c r="G11" s="17">
        <f>C13*25%</f>
        <v>27921060.377499998</v>
      </c>
      <c r="H11" s="9"/>
      <c r="I11" s="10"/>
    </row>
    <row r="12" spans="1:9" ht="12.75">
      <c r="A12" s="8" t="s">
        <v>5</v>
      </c>
      <c r="B12" s="15">
        <v>55251039.53</v>
      </c>
      <c r="C12" s="15">
        <v>54480405.08</v>
      </c>
      <c r="D12" s="9"/>
      <c r="E12" s="9"/>
      <c r="F12" s="9"/>
      <c r="G12" s="9"/>
      <c r="H12" s="9"/>
      <c r="I12" s="10"/>
    </row>
    <row r="13" spans="1:9" ht="12.75">
      <c r="A13" s="18" t="s">
        <v>6</v>
      </c>
      <c r="B13" s="19">
        <f>SUM(B10:B12)</f>
        <v>126492218.03</v>
      </c>
      <c r="C13" s="19">
        <f>SUM(C10:C12)</f>
        <v>111684241.50999999</v>
      </c>
      <c r="D13" s="9"/>
      <c r="E13" s="9"/>
      <c r="F13" s="9"/>
      <c r="G13" s="9"/>
      <c r="H13" s="9"/>
      <c r="I13" s="10"/>
    </row>
    <row r="14" spans="1:9" ht="12.75">
      <c r="A14" s="8" t="s">
        <v>7</v>
      </c>
      <c r="B14" s="15">
        <v>16540629.59</v>
      </c>
      <c r="C14" s="15">
        <v>15631788.42</v>
      </c>
      <c r="D14" s="9"/>
      <c r="E14" s="9"/>
      <c r="F14" s="9"/>
      <c r="G14" s="9"/>
      <c r="H14" s="9"/>
      <c r="I14" s="10"/>
    </row>
    <row r="15" spans="1:9" ht="12.75">
      <c r="A15" s="8" t="s">
        <v>8</v>
      </c>
      <c r="B15" s="15">
        <f>B13-B14</f>
        <v>109951588.44</v>
      </c>
      <c r="C15" s="15">
        <f>C13-C14</f>
        <v>96052453.08999999</v>
      </c>
      <c r="D15" s="9"/>
      <c r="E15" s="9"/>
      <c r="F15" s="9"/>
      <c r="G15" s="9"/>
      <c r="H15" s="9"/>
      <c r="I15" s="20"/>
    </row>
    <row r="16" spans="1:9" ht="13.5" thickBot="1">
      <c r="A16" s="8"/>
      <c r="B16" s="9"/>
      <c r="C16" s="9"/>
      <c r="D16" s="9"/>
      <c r="E16" s="9"/>
      <c r="F16" s="9"/>
      <c r="G16" s="9"/>
      <c r="H16" s="9"/>
      <c r="I16" s="10"/>
    </row>
    <row r="17" spans="1:9" ht="13.5" thickBot="1">
      <c r="A17" s="60" t="s">
        <v>19</v>
      </c>
      <c r="B17" s="61"/>
      <c r="C17" s="61"/>
      <c r="D17" s="61"/>
      <c r="E17" s="61"/>
      <c r="F17" s="61"/>
      <c r="G17" s="61"/>
      <c r="H17" s="61"/>
      <c r="I17" s="62"/>
    </row>
    <row r="18" spans="1:9" ht="12.75">
      <c r="A18" s="13"/>
      <c r="B18" s="3" t="s">
        <v>24</v>
      </c>
      <c r="C18" s="1"/>
      <c r="D18" s="3" t="s">
        <v>28</v>
      </c>
      <c r="E18" s="1"/>
      <c r="F18" s="3" t="s">
        <v>31</v>
      </c>
      <c r="G18" s="1"/>
      <c r="H18" s="3" t="s">
        <v>32</v>
      </c>
      <c r="I18" s="21"/>
    </row>
    <row r="19" spans="1:9" ht="12.75">
      <c r="A19" s="22"/>
      <c r="B19" s="4" t="s">
        <v>25</v>
      </c>
      <c r="C19" s="6"/>
      <c r="D19" s="4" t="s">
        <v>29</v>
      </c>
      <c r="E19" s="6"/>
      <c r="F19" s="4" t="s">
        <v>29</v>
      </c>
      <c r="G19" s="6"/>
      <c r="H19" s="4" t="s">
        <v>29</v>
      </c>
      <c r="I19" s="23"/>
    </row>
    <row r="20" spans="1:9" ht="13.5" thickBot="1">
      <c r="A20" s="14"/>
      <c r="B20" s="5" t="s">
        <v>26</v>
      </c>
      <c r="C20" s="2" t="s">
        <v>27</v>
      </c>
      <c r="D20" s="5" t="s">
        <v>30</v>
      </c>
      <c r="E20" s="2" t="s">
        <v>27</v>
      </c>
      <c r="F20" s="5" t="s">
        <v>26</v>
      </c>
      <c r="G20" s="2" t="s">
        <v>27</v>
      </c>
      <c r="H20" s="5" t="s">
        <v>30</v>
      </c>
      <c r="I20" s="24" t="s">
        <v>27</v>
      </c>
    </row>
    <row r="21" spans="1:9" ht="12.75">
      <c r="A21" s="18" t="s">
        <v>20</v>
      </c>
      <c r="B21" s="19">
        <f aca="true" t="shared" si="0" ref="B21:I21">B22+B23+B24+B25</f>
        <v>34055928.59</v>
      </c>
      <c r="C21" s="25">
        <f t="shared" si="0"/>
        <v>0.269233389376752</v>
      </c>
      <c r="D21" s="19">
        <f t="shared" si="0"/>
        <v>29250130.380000003</v>
      </c>
      <c r="E21" s="25">
        <f t="shared" si="0"/>
        <v>0.26190024648536475</v>
      </c>
      <c r="F21" s="19">
        <f t="shared" si="0"/>
        <v>28452187.15</v>
      </c>
      <c r="G21" s="25">
        <f t="shared" si="0"/>
        <v>0.25475561068704977</v>
      </c>
      <c r="H21" s="19">
        <f t="shared" si="0"/>
        <v>27936381.17</v>
      </c>
      <c r="I21" s="26">
        <f t="shared" si="0"/>
        <v>0.25013717953663706</v>
      </c>
    </row>
    <row r="22" spans="1:9" ht="12.75">
      <c r="A22" s="8" t="s">
        <v>44</v>
      </c>
      <c r="B22" s="15">
        <v>14084299</v>
      </c>
      <c r="C22" s="27">
        <f>(B22/B13)</f>
        <v>0.11134518169852665</v>
      </c>
      <c r="D22" s="15">
        <v>11524221.14</v>
      </c>
      <c r="E22" s="27">
        <f>(D22/C13)</f>
        <v>0.10318574029952242</v>
      </c>
      <c r="F22" s="15">
        <v>10726277.91</v>
      </c>
      <c r="G22" s="27">
        <f>(F22/C13)</f>
        <v>0.09604110450120745</v>
      </c>
      <c r="H22" s="15">
        <v>10210471.93</v>
      </c>
      <c r="I22" s="28">
        <f>(H22/C13)</f>
        <v>0.09142267335079474</v>
      </c>
    </row>
    <row r="23" spans="1:9" ht="12.75">
      <c r="A23" s="8" t="s">
        <v>21</v>
      </c>
      <c r="B23" s="15">
        <v>2899000</v>
      </c>
      <c r="C23" s="27">
        <f>(B23/B13)</f>
        <v>0.02291840593160006</v>
      </c>
      <c r="D23" s="15">
        <v>1956094.8</v>
      </c>
      <c r="E23" s="27">
        <f>(D23/C13)</f>
        <v>0.01751451031544907</v>
      </c>
      <c r="F23" s="15">
        <v>1956094.8</v>
      </c>
      <c r="G23" s="27">
        <f>(F23/C13)</f>
        <v>0.01751451031544907</v>
      </c>
      <c r="H23" s="15">
        <v>1956094.8</v>
      </c>
      <c r="I23" s="28">
        <f>(H23/C13)</f>
        <v>0.01751451031544907</v>
      </c>
    </row>
    <row r="24" spans="1:9" ht="12.75">
      <c r="A24" s="8" t="s">
        <v>22</v>
      </c>
      <c r="B24" s="15">
        <v>532000</v>
      </c>
      <c r="C24" s="27">
        <f>(B24/B13)</f>
        <v>0.004205792326875209</v>
      </c>
      <c r="D24" s="15">
        <v>138026.02</v>
      </c>
      <c r="E24" s="27">
        <f>(D24/C13)</f>
        <v>0.0012358594026682036</v>
      </c>
      <c r="F24" s="15">
        <v>138026.02</v>
      </c>
      <c r="G24" s="27">
        <f>(F24/C13)</f>
        <v>0.0012358594026682036</v>
      </c>
      <c r="H24" s="15">
        <v>138026.02</v>
      </c>
      <c r="I24" s="28">
        <f>(H24/C13)</f>
        <v>0.0012358594026682036</v>
      </c>
    </row>
    <row r="25" spans="1:9" ht="12.75">
      <c r="A25" s="8" t="s">
        <v>23</v>
      </c>
      <c r="B25" s="15">
        <f>B14</f>
        <v>16540629.59</v>
      </c>
      <c r="C25" s="27">
        <f>(B25/B13)</f>
        <v>0.13076400941975008</v>
      </c>
      <c r="D25" s="15">
        <f>C14</f>
        <v>15631788.42</v>
      </c>
      <c r="E25" s="27">
        <f>(D25/C13)</f>
        <v>0.13996413646772504</v>
      </c>
      <c r="F25" s="15">
        <f>D25</f>
        <v>15631788.42</v>
      </c>
      <c r="G25" s="27">
        <f>(F25/C13)</f>
        <v>0.13996413646772504</v>
      </c>
      <c r="H25" s="15">
        <f>F25</f>
        <v>15631788.42</v>
      </c>
      <c r="I25" s="28">
        <f>(H25/C13)</f>
        <v>0.13996413646772504</v>
      </c>
    </row>
    <row r="26" spans="1:9" ht="13.5" thickBot="1">
      <c r="A26" s="8"/>
      <c r="B26" s="9"/>
      <c r="C26" s="9"/>
      <c r="D26" s="9"/>
      <c r="E26" s="9"/>
      <c r="F26" s="9"/>
      <c r="G26" s="9"/>
      <c r="H26" s="9"/>
      <c r="I26" s="10"/>
    </row>
    <row r="27" spans="1:9" ht="13.5" thickBot="1">
      <c r="A27" s="60" t="s">
        <v>33</v>
      </c>
      <c r="B27" s="61"/>
      <c r="C27" s="61"/>
      <c r="D27" s="61"/>
      <c r="E27" s="61"/>
      <c r="F27" s="61"/>
      <c r="G27" s="61"/>
      <c r="H27" s="61"/>
      <c r="I27" s="62"/>
    </row>
    <row r="28" spans="1:9" ht="12.75">
      <c r="A28" s="11" t="s">
        <v>45</v>
      </c>
      <c r="B28" s="7"/>
      <c r="C28" s="7"/>
      <c r="D28" s="7"/>
      <c r="E28" s="7"/>
      <c r="F28" s="7"/>
      <c r="G28" s="7"/>
      <c r="H28" s="7"/>
      <c r="I28" s="12"/>
    </row>
    <row r="29" spans="1:9" ht="12.75">
      <c r="A29" s="29" t="s">
        <v>46</v>
      </c>
      <c r="B29" s="7"/>
      <c r="C29" s="7"/>
      <c r="D29" s="30">
        <v>0</v>
      </c>
      <c r="E29" s="31">
        <v>0</v>
      </c>
      <c r="F29" s="30">
        <v>0</v>
      </c>
      <c r="G29" s="31">
        <v>0</v>
      </c>
      <c r="H29" s="30">
        <v>0</v>
      </c>
      <c r="I29" s="32">
        <v>0</v>
      </c>
    </row>
    <row r="30" spans="1:9" ht="12.75">
      <c r="A30" s="11" t="s">
        <v>47</v>
      </c>
      <c r="B30" s="7"/>
      <c r="C30" s="7"/>
      <c r="D30" s="9"/>
      <c r="E30" s="9"/>
      <c r="F30" s="9"/>
      <c r="G30" s="9"/>
      <c r="H30" s="9"/>
      <c r="I30" s="10"/>
    </row>
    <row r="31" spans="1:9" ht="12.75">
      <c r="A31" s="29" t="s">
        <v>46</v>
      </c>
      <c r="B31" s="16"/>
      <c r="C31" s="16"/>
      <c r="D31" s="30">
        <v>0</v>
      </c>
      <c r="E31" s="31">
        <v>0</v>
      </c>
      <c r="F31" s="30">
        <v>0</v>
      </c>
      <c r="G31" s="31">
        <v>0</v>
      </c>
      <c r="H31" s="30">
        <v>0</v>
      </c>
      <c r="I31" s="32">
        <v>0</v>
      </c>
    </row>
    <row r="32" spans="1:9" ht="12.75">
      <c r="A32" s="8"/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34</v>
      </c>
      <c r="B33" s="9"/>
      <c r="C33" s="9"/>
      <c r="D33" s="33">
        <v>0</v>
      </c>
      <c r="E33" s="27">
        <v>0</v>
      </c>
      <c r="F33" s="33">
        <v>0</v>
      </c>
      <c r="G33" s="27">
        <v>0</v>
      </c>
      <c r="H33" s="33">
        <v>0</v>
      </c>
      <c r="I33" s="28">
        <v>0</v>
      </c>
    </row>
    <row r="34" spans="1:9" ht="13.5" thickBot="1">
      <c r="A34" s="8"/>
      <c r="B34" s="9"/>
      <c r="C34" s="9"/>
      <c r="D34" s="9"/>
      <c r="E34" s="9"/>
      <c r="F34" s="9"/>
      <c r="G34" s="9"/>
      <c r="H34" s="9"/>
      <c r="I34" s="10"/>
    </row>
    <row r="35" spans="1:9" ht="13.5" thickBot="1">
      <c r="A35" s="60" t="s">
        <v>35</v>
      </c>
      <c r="B35" s="61"/>
      <c r="C35" s="61"/>
      <c r="D35" s="61"/>
      <c r="E35" s="61"/>
      <c r="F35" s="61"/>
      <c r="G35" s="61"/>
      <c r="H35" s="61"/>
      <c r="I35" s="62"/>
    </row>
    <row r="36" spans="1:9" ht="12.75">
      <c r="A36" s="34" t="s">
        <v>48</v>
      </c>
      <c r="B36" s="16"/>
      <c r="C36" s="16"/>
      <c r="D36" s="19">
        <f>D22+D23+D24</f>
        <v>13618341.96</v>
      </c>
      <c r="E36" s="25">
        <f>(D36/C13)</f>
        <v>0.1219361100176397</v>
      </c>
      <c r="F36" s="19">
        <f>F22+F23+F24</f>
        <v>12820398.73</v>
      </c>
      <c r="G36" s="25">
        <f>(F36/C13)</f>
        <v>0.11479147421932473</v>
      </c>
      <c r="H36" s="19">
        <f>H22+H23+H24</f>
        <v>12304592.75</v>
      </c>
      <c r="I36" s="26">
        <f>(H36/C13)</f>
        <v>0.11017304306891201</v>
      </c>
    </row>
    <row r="37" spans="1:9" ht="12.75">
      <c r="A37" s="8" t="s">
        <v>36</v>
      </c>
      <c r="B37" s="9"/>
      <c r="C37" s="9"/>
      <c r="D37" s="15">
        <f aca="true" t="shared" si="1" ref="D37:I37">D25</f>
        <v>15631788.42</v>
      </c>
      <c r="E37" s="27">
        <f>(D37/C13)</f>
        <v>0.13996413646772504</v>
      </c>
      <c r="F37" s="15">
        <f t="shared" si="1"/>
        <v>15631788.42</v>
      </c>
      <c r="G37" s="27">
        <f>(F37/C13)</f>
        <v>0.13996413646772504</v>
      </c>
      <c r="H37" s="15">
        <f t="shared" si="1"/>
        <v>15631788.42</v>
      </c>
      <c r="I37" s="28">
        <f t="shared" si="1"/>
        <v>0.13996413646772504</v>
      </c>
    </row>
    <row r="38" spans="1:9" ht="12.75">
      <c r="A38" s="34" t="s">
        <v>48</v>
      </c>
      <c r="B38" s="9"/>
      <c r="C38" s="9"/>
      <c r="D38" s="17">
        <f aca="true" t="shared" si="2" ref="D38:I38">SUM(D36:D37)</f>
        <v>29250130.380000003</v>
      </c>
      <c r="E38" s="27">
        <f t="shared" si="2"/>
        <v>0.26190024648536475</v>
      </c>
      <c r="F38" s="17">
        <f t="shared" si="2"/>
        <v>28452187.15</v>
      </c>
      <c r="G38" s="27">
        <f t="shared" si="2"/>
        <v>0.25475561068704977</v>
      </c>
      <c r="H38" s="17">
        <f t="shared" si="2"/>
        <v>27936381.17</v>
      </c>
      <c r="I38" s="28">
        <f t="shared" si="2"/>
        <v>0.25013717953663706</v>
      </c>
    </row>
    <row r="39" spans="1:9" ht="12.75">
      <c r="A39" s="8"/>
      <c r="B39" s="9"/>
      <c r="C39" s="9"/>
      <c r="D39" s="9"/>
      <c r="E39" s="9"/>
      <c r="F39" s="9"/>
      <c r="G39" s="9"/>
      <c r="H39" s="9"/>
      <c r="I39" s="10"/>
    </row>
    <row r="40" spans="1:9" ht="12.75">
      <c r="A40" s="8"/>
      <c r="B40" s="9"/>
      <c r="C40" s="9"/>
      <c r="D40" s="9"/>
      <c r="E40" s="9"/>
      <c r="F40" s="9"/>
      <c r="G40" s="9"/>
      <c r="H40" s="9"/>
      <c r="I40" s="10"/>
    </row>
    <row r="41" spans="1:9" ht="12.75">
      <c r="A41" s="8"/>
      <c r="B41" s="9"/>
      <c r="C41" s="9"/>
      <c r="D41" s="9"/>
      <c r="E41" s="9"/>
      <c r="F41" s="9"/>
      <c r="G41" s="9"/>
      <c r="H41" s="9"/>
      <c r="I41" s="10"/>
    </row>
    <row r="42" spans="1:9" ht="12.75">
      <c r="A42" s="8"/>
      <c r="B42" s="9"/>
      <c r="C42" s="9"/>
      <c r="D42" s="9"/>
      <c r="E42" s="9"/>
      <c r="F42" s="9"/>
      <c r="G42" s="9"/>
      <c r="H42" s="9"/>
      <c r="I42" s="10"/>
    </row>
    <row r="43" spans="1:9" ht="12.75">
      <c r="A43" s="8"/>
      <c r="B43" s="9"/>
      <c r="C43" s="9"/>
      <c r="D43" s="9"/>
      <c r="E43" s="9"/>
      <c r="F43" s="9"/>
      <c r="G43" s="9"/>
      <c r="H43" s="9"/>
      <c r="I43" s="10"/>
    </row>
    <row r="44" spans="1:9" ht="12.75">
      <c r="A44" s="8"/>
      <c r="B44" s="9"/>
      <c r="C44" s="9"/>
      <c r="D44" s="9"/>
      <c r="E44" s="9"/>
      <c r="F44" s="9"/>
      <c r="G44" s="9"/>
      <c r="H44" s="9"/>
      <c r="I44" s="35"/>
    </row>
    <row r="45" spans="1:9" ht="12.75">
      <c r="A45" s="8"/>
      <c r="B45" s="9"/>
      <c r="C45" s="9"/>
      <c r="D45" s="9"/>
      <c r="E45" s="9"/>
      <c r="F45" s="9"/>
      <c r="G45" s="9"/>
      <c r="H45" s="9"/>
      <c r="I45" s="35"/>
    </row>
    <row r="46" spans="1:9" ht="12.75">
      <c r="A46" s="18" t="s">
        <v>37</v>
      </c>
      <c r="B46" s="16"/>
      <c r="C46" s="16"/>
      <c r="D46" s="16" t="s">
        <v>38</v>
      </c>
      <c r="E46" s="16"/>
      <c r="F46" s="16"/>
      <c r="G46" s="16"/>
      <c r="H46" s="16" t="s">
        <v>39</v>
      </c>
      <c r="I46" s="10"/>
    </row>
    <row r="47" spans="1:9" ht="12.75">
      <c r="A47" s="36" t="s">
        <v>42</v>
      </c>
      <c r="B47" s="37"/>
      <c r="C47" s="37"/>
      <c r="D47" s="37" t="s">
        <v>41</v>
      </c>
      <c r="E47" s="37"/>
      <c r="F47" s="37"/>
      <c r="G47" s="37"/>
      <c r="H47" s="37" t="s">
        <v>40</v>
      </c>
      <c r="I47" s="38"/>
    </row>
  </sheetData>
  <sheetProtection password="CADC" sheet="1"/>
  <mergeCells count="9">
    <mergeCell ref="A35:I35"/>
    <mergeCell ref="A1:I1"/>
    <mergeCell ref="A3:I3"/>
    <mergeCell ref="A4:I4"/>
    <mergeCell ref="A6:I6"/>
    <mergeCell ref="A7:C7"/>
    <mergeCell ref="E8:G8"/>
    <mergeCell ref="A17:I17"/>
    <mergeCell ref="A27:I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5.57421875" style="39" customWidth="1"/>
    <col min="2" max="2" width="25.140625" style="39" bestFit="1" customWidth="1"/>
    <col min="3" max="3" width="24.7109375" style="39" bestFit="1" customWidth="1"/>
    <col min="4" max="4" width="19.8515625" style="39" customWidth="1"/>
    <col min="5" max="5" width="8.7109375" style="39" customWidth="1"/>
    <col min="6" max="6" width="18.57421875" style="39" bestFit="1" customWidth="1"/>
    <col min="7" max="7" width="8.57421875" style="39" customWidth="1"/>
    <col min="8" max="8" width="20.28125" style="39" bestFit="1" customWidth="1"/>
    <col min="9" max="9" width="8.28125" style="39" customWidth="1"/>
    <col min="10" max="16384" width="9.140625" style="39" customWidth="1"/>
  </cols>
  <sheetData>
    <row r="1" spans="1:9" ht="12.75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2.75">
      <c r="A2" s="34"/>
      <c r="B2" s="40"/>
      <c r="C2" s="40"/>
      <c r="D2" s="40"/>
      <c r="E2" s="40"/>
      <c r="F2" s="40"/>
      <c r="G2" s="40"/>
      <c r="H2" s="40"/>
      <c r="I2" s="41"/>
    </row>
    <row r="3" spans="1:9" ht="12.75">
      <c r="A3" s="66" t="s">
        <v>49</v>
      </c>
      <c r="B3" s="67"/>
      <c r="C3" s="67"/>
      <c r="D3" s="67"/>
      <c r="E3" s="67"/>
      <c r="F3" s="67"/>
      <c r="G3" s="67"/>
      <c r="H3" s="67"/>
      <c r="I3" s="68"/>
    </row>
    <row r="4" spans="1:9" ht="12.75">
      <c r="A4" s="34"/>
      <c r="B4" s="40"/>
      <c r="C4" s="40"/>
      <c r="D4" s="40"/>
      <c r="E4" s="40"/>
      <c r="F4" s="40"/>
      <c r="G4" s="40"/>
      <c r="H4" s="40"/>
      <c r="I4" s="41"/>
    </row>
    <row r="5" spans="1:9" ht="12.75">
      <c r="A5" s="34"/>
      <c r="B5" s="40"/>
      <c r="C5" s="40"/>
      <c r="D5" s="40"/>
      <c r="E5" s="40"/>
      <c r="F5" s="40"/>
      <c r="G5" s="40"/>
      <c r="H5" s="40"/>
      <c r="I5" s="41"/>
    </row>
    <row r="6" spans="1:9" ht="12.75">
      <c r="A6" s="66" t="s">
        <v>43</v>
      </c>
      <c r="B6" s="67"/>
      <c r="C6" s="67"/>
      <c r="D6" s="67"/>
      <c r="E6" s="67"/>
      <c r="F6" s="67"/>
      <c r="G6" s="67"/>
      <c r="H6" s="67"/>
      <c r="I6" s="68"/>
    </row>
    <row r="7" spans="1:9" ht="13.5" thickBot="1">
      <c r="A7" s="34"/>
      <c r="B7" s="40"/>
      <c r="C7" s="40"/>
      <c r="D7" s="40"/>
      <c r="E7" s="40"/>
      <c r="F7" s="40"/>
      <c r="G7" s="40"/>
      <c r="H7" s="40"/>
      <c r="I7" s="41"/>
    </row>
    <row r="8" spans="1:9" ht="12.75">
      <c r="A8" s="42" t="s">
        <v>50</v>
      </c>
      <c r="B8" s="1" t="s">
        <v>9</v>
      </c>
      <c r="C8" s="1" t="s">
        <v>11</v>
      </c>
      <c r="D8" s="40"/>
      <c r="E8" s="43"/>
      <c r="F8" s="40"/>
      <c r="G8" s="40"/>
      <c r="H8" s="40"/>
      <c r="I8" s="41"/>
    </row>
    <row r="9" spans="1:9" ht="13.5" thickBot="1">
      <c r="A9" s="44"/>
      <c r="B9" s="2" t="s">
        <v>10</v>
      </c>
      <c r="C9" s="2" t="s">
        <v>12</v>
      </c>
      <c r="D9" s="40"/>
      <c r="E9" s="40"/>
      <c r="F9" s="40"/>
      <c r="G9" s="40"/>
      <c r="H9" s="40"/>
      <c r="I9" s="41"/>
    </row>
    <row r="10" spans="1:9" ht="12.75">
      <c r="A10" s="34" t="s">
        <v>51</v>
      </c>
      <c r="B10" s="45">
        <v>33191544.96</v>
      </c>
      <c r="C10" s="45">
        <v>33191544.96</v>
      </c>
      <c r="D10" s="40"/>
      <c r="E10" s="40"/>
      <c r="F10" s="40"/>
      <c r="G10" s="40"/>
      <c r="H10" s="40"/>
      <c r="I10" s="41"/>
    </row>
    <row r="11" spans="1:9" ht="12.75">
      <c r="A11" s="34" t="s">
        <v>52</v>
      </c>
      <c r="B11" s="45">
        <v>373755.32</v>
      </c>
      <c r="C11" s="45">
        <v>53755.32</v>
      </c>
      <c r="D11" s="40"/>
      <c r="E11" s="40"/>
      <c r="F11" s="40"/>
      <c r="G11" s="40"/>
      <c r="H11" s="40"/>
      <c r="I11" s="41"/>
    </row>
    <row r="12" spans="1:9" ht="12.75">
      <c r="A12" s="34" t="s">
        <v>53</v>
      </c>
      <c r="B12" s="45">
        <f>B10+B11</f>
        <v>33565300.28</v>
      </c>
      <c r="C12" s="45">
        <f>C10+C11</f>
        <v>33245300.28</v>
      </c>
      <c r="D12" s="40"/>
      <c r="E12" s="40"/>
      <c r="F12" s="40"/>
      <c r="G12" s="40"/>
      <c r="H12" s="40"/>
      <c r="I12" s="41"/>
    </row>
    <row r="13" spans="1:9" ht="12.75">
      <c r="A13" s="34"/>
      <c r="B13" s="45"/>
      <c r="C13" s="45"/>
      <c r="D13" s="40"/>
      <c r="E13" s="40"/>
      <c r="F13" s="40"/>
      <c r="G13" s="40"/>
      <c r="H13" s="40"/>
      <c r="I13" s="41"/>
    </row>
    <row r="14" spans="1:9" ht="12.75">
      <c r="A14" s="18" t="s">
        <v>6</v>
      </c>
      <c r="B14" s="19">
        <f>B12</f>
        <v>33565300.28</v>
      </c>
      <c r="C14" s="19">
        <f>C12</f>
        <v>33245300.28</v>
      </c>
      <c r="D14" s="40"/>
      <c r="E14" s="40"/>
      <c r="F14" s="40"/>
      <c r="G14" s="40"/>
      <c r="H14" s="40"/>
      <c r="I14" s="41"/>
    </row>
    <row r="15" spans="1:9" ht="13.5" thickBot="1">
      <c r="A15" s="34"/>
      <c r="B15" s="40"/>
      <c r="C15" s="40"/>
      <c r="D15" s="40"/>
      <c r="E15" s="40"/>
      <c r="F15" s="40"/>
      <c r="G15" s="40"/>
      <c r="H15" s="40"/>
      <c r="I15" s="41"/>
    </row>
    <row r="16" spans="1:9" ht="13.5" thickBot="1">
      <c r="A16" s="60" t="s">
        <v>54</v>
      </c>
      <c r="B16" s="61"/>
      <c r="C16" s="69"/>
      <c r="D16" s="40"/>
      <c r="E16" s="40"/>
      <c r="F16" s="40"/>
      <c r="G16" s="40"/>
      <c r="H16" s="40"/>
      <c r="I16" s="41"/>
    </row>
    <row r="17" spans="1:9" ht="12.75">
      <c r="A17" s="34" t="s">
        <v>20</v>
      </c>
      <c r="B17" s="46">
        <f>B14</f>
        <v>33565300.28</v>
      </c>
      <c r="C17" s="46">
        <f>C14</f>
        <v>33245300.28</v>
      </c>
      <c r="D17" s="40"/>
      <c r="E17" s="40"/>
      <c r="F17" s="40"/>
      <c r="G17" s="40"/>
      <c r="H17" s="40"/>
      <c r="I17" s="41"/>
    </row>
    <row r="18" spans="1:9" ht="12.75">
      <c r="A18" s="34" t="s">
        <v>55</v>
      </c>
      <c r="B18" s="46">
        <f>B17*60%</f>
        <v>20139180.168</v>
      </c>
      <c r="C18" s="46">
        <f>C17*60%</f>
        <v>19947180.168</v>
      </c>
      <c r="D18" s="40"/>
      <c r="E18" s="40"/>
      <c r="F18" s="40"/>
      <c r="G18" s="40"/>
      <c r="H18" s="40"/>
      <c r="I18" s="41"/>
    </row>
    <row r="19" spans="1:9" ht="13.5" thickBot="1">
      <c r="A19" s="18"/>
      <c r="B19" s="45"/>
      <c r="C19" s="45"/>
      <c r="D19" s="40"/>
      <c r="E19" s="40"/>
      <c r="F19" s="40"/>
      <c r="G19" s="40"/>
      <c r="H19" s="40"/>
      <c r="I19" s="41"/>
    </row>
    <row r="20" spans="1:9" ht="12.75">
      <c r="A20" s="47" t="s">
        <v>56</v>
      </c>
      <c r="B20" s="1" t="s">
        <v>57</v>
      </c>
      <c r="C20" s="1" t="s">
        <v>58</v>
      </c>
      <c r="D20" s="40"/>
      <c r="E20" s="40"/>
      <c r="F20" s="40"/>
      <c r="G20" s="40"/>
      <c r="H20" s="40"/>
      <c r="I20" s="41"/>
    </row>
    <row r="21" spans="1:9" ht="13.5" thickBot="1">
      <c r="A21" s="48"/>
      <c r="B21" s="2" t="s">
        <v>15</v>
      </c>
      <c r="C21" s="2" t="s">
        <v>12</v>
      </c>
      <c r="D21" s="40"/>
      <c r="E21" s="40"/>
      <c r="F21" s="40"/>
      <c r="G21" s="40"/>
      <c r="H21" s="40"/>
      <c r="I21" s="41"/>
    </row>
    <row r="22" spans="1:9" ht="12.75">
      <c r="A22" s="18"/>
      <c r="B22" s="45">
        <v>16540629.59</v>
      </c>
      <c r="C22" s="45">
        <v>15631788.42</v>
      </c>
      <c r="D22" s="40"/>
      <c r="E22" s="40"/>
      <c r="F22" s="40"/>
      <c r="G22" s="40"/>
      <c r="H22" s="40"/>
      <c r="I22" s="41"/>
    </row>
    <row r="23" spans="1:9" ht="13.5" thickBot="1">
      <c r="A23" s="18"/>
      <c r="B23" s="7"/>
      <c r="C23" s="7"/>
      <c r="D23" s="40"/>
      <c r="E23" s="40"/>
      <c r="F23" s="40"/>
      <c r="G23" s="40"/>
      <c r="H23" s="40"/>
      <c r="I23" s="41"/>
    </row>
    <row r="24" spans="1:9" ht="13.5" thickBot="1">
      <c r="A24" s="60" t="s">
        <v>59</v>
      </c>
      <c r="B24" s="61"/>
      <c r="C24" s="69"/>
      <c r="D24" s="40"/>
      <c r="E24" s="40"/>
      <c r="F24" s="40"/>
      <c r="G24" s="40"/>
      <c r="H24" s="40"/>
      <c r="I24" s="41"/>
    </row>
    <row r="25" spans="1:9" ht="12.75">
      <c r="A25" s="18"/>
      <c r="B25" s="1" t="s">
        <v>60</v>
      </c>
      <c r="C25" s="1"/>
      <c r="D25" s="40"/>
      <c r="E25" s="40"/>
      <c r="F25" s="40"/>
      <c r="G25" s="40"/>
      <c r="H25" s="40"/>
      <c r="I25" s="41"/>
    </row>
    <row r="26" spans="1:9" ht="13.5" thickBot="1">
      <c r="A26" s="18"/>
      <c r="B26" s="2" t="s">
        <v>61</v>
      </c>
      <c r="C26" s="2" t="s">
        <v>62</v>
      </c>
      <c r="D26" s="40"/>
      <c r="E26" s="40"/>
      <c r="F26" s="40"/>
      <c r="G26" s="40"/>
      <c r="H26" s="40"/>
      <c r="I26" s="41"/>
    </row>
    <row r="27" spans="1:9" ht="12.75">
      <c r="A27" s="18"/>
      <c r="B27" s="49">
        <v>33191544.96</v>
      </c>
      <c r="C27" s="49">
        <v>15631788.42</v>
      </c>
      <c r="D27" s="40"/>
      <c r="E27" s="40"/>
      <c r="F27" s="40"/>
      <c r="G27" s="40"/>
      <c r="H27" s="40"/>
      <c r="I27" s="41"/>
    </row>
    <row r="28" spans="1:9" ht="13.5" thickBot="1">
      <c r="A28" s="18"/>
      <c r="B28" s="49"/>
      <c r="C28" s="49"/>
      <c r="D28" s="40"/>
      <c r="E28" s="40"/>
      <c r="F28" s="40"/>
      <c r="G28" s="40"/>
      <c r="H28" s="40"/>
      <c r="I28" s="41"/>
    </row>
    <row r="29" spans="1:9" ht="12.75">
      <c r="A29" s="71" t="s">
        <v>63</v>
      </c>
      <c r="B29" s="50" t="s">
        <v>64</v>
      </c>
      <c r="C29" s="50" t="s">
        <v>65</v>
      </c>
      <c r="D29" s="40"/>
      <c r="E29" s="40"/>
      <c r="F29" s="40"/>
      <c r="G29" s="40"/>
      <c r="H29" s="40"/>
      <c r="I29" s="41"/>
    </row>
    <row r="30" spans="1:9" ht="13.5" thickBot="1">
      <c r="A30" s="72"/>
      <c r="B30" s="51" t="s">
        <v>66</v>
      </c>
      <c r="C30" s="51" t="s">
        <v>67</v>
      </c>
      <c r="D30" s="40"/>
      <c r="E30" s="40"/>
      <c r="F30" s="40"/>
      <c r="G30" s="40"/>
      <c r="H30" s="40"/>
      <c r="I30" s="41"/>
    </row>
    <row r="31" spans="1:9" ht="12.75">
      <c r="A31" s="18"/>
      <c r="B31" s="49">
        <f>C10-C27</f>
        <v>17559756.54</v>
      </c>
      <c r="C31" s="52">
        <v>0</v>
      </c>
      <c r="D31" s="40"/>
      <c r="E31" s="40"/>
      <c r="F31" s="40"/>
      <c r="G31" s="40"/>
      <c r="H31" s="40"/>
      <c r="I31" s="41"/>
    </row>
    <row r="32" spans="1:9" ht="12.75">
      <c r="A32" s="18"/>
      <c r="B32" s="40"/>
      <c r="C32" s="49"/>
      <c r="D32" s="40"/>
      <c r="E32" s="40"/>
      <c r="F32" s="40"/>
      <c r="G32" s="40"/>
      <c r="H32" s="40"/>
      <c r="I32" s="41"/>
    </row>
    <row r="33" spans="1:9" ht="12.75">
      <c r="A33" s="34"/>
      <c r="B33" s="40"/>
      <c r="C33" s="40"/>
      <c r="D33" s="40"/>
      <c r="E33" s="40"/>
      <c r="F33" s="40"/>
      <c r="G33" s="40"/>
      <c r="H33" s="40"/>
      <c r="I33" s="41"/>
    </row>
    <row r="34" spans="1:9" ht="13.5" thickBot="1">
      <c r="A34" s="34"/>
      <c r="B34" s="40"/>
      <c r="C34" s="40"/>
      <c r="D34" s="40"/>
      <c r="E34" s="40"/>
      <c r="F34" s="40"/>
      <c r="G34" s="40"/>
      <c r="H34" s="40"/>
      <c r="I34" s="41"/>
    </row>
    <row r="35" spans="1:9" ht="13.5" thickBot="1">
      <c r="A35" s="60" t="s">
        <v>68</v>
      </c>
      <c r="B35" s="61"/>
      <c r="C35" s="61"/>
      <c r="D35" s="61"/>
      <c r="E35" s="61"/>
      <c r="F35" s="61"/>
      <c r="G35" s="61"/>
      <c r="H35" s="61"/>
      <c r="I35" s="62"/>
    </row>
    <row r="36" spans="1:9" ht="12.75">
      <c r="A36" s="53"/>
      <c r="B36" s="1" t="s">
        <v>24</v>
      </c>
      <c r="C36" s="1"/>
      <c r="D36" s="1" t="s">
        <v>28</v>
      </c>
      <c r="E36" s="1"/>
      <c r="F36" s="1" t="s">
        <v>31</v>
      </c>
      <c r="G36" s="1"/>
      <c r="H36" s="1" t="s">
        <v>32</v>
      </c>
      <c r="I36" s="21"/>
    </row>
    <row r="37" spans="1:9" ht="12.75">
      <c r="A37" s="22"/>
      <c r="B37" s="6" t="s">
        <v>25</v>
      </c>
      <c r="C37" s="6"/>
      <c r="D37" s="6" t="s">
        <v>29</v>
      </c>
      <c r="E37" s="6"/>
      <c r="F37" s="6" t="s">
        <v>29</v>
      </c>
      <c r="G37" s="6"/>
      <c r="H37" s="6" t="s">
        <v>29</v>
      </c>
      <c r="I37" s="23"/>
    </row>
    <row r="38" spans="1:9" ht="13.5" thickBot="1">
      <c r="A38" s="44"/>
      <c r="B38" s="2" t="s">
        <v>26</v>
      </c>
      <c r="C38" s="2" t="s">
        <v>27</v>
      </c>
      <c r="D38" s="2" t="s">
        <v>30</v>
      </c>
      <c r="E38" s="2" t="s">
        <v>27</v>
      </c>
      <c r="F38" s="2" t="s">
        <v>26</v>
      </c>
      <c r="G38" s="2" t="s">
        <v>27</v>
      </c>
      <c r="H38" s="2" t="s">
        <v>30</v>
      </c>
      <c r="I38" s="24" t="s">
        <v>27</v>
      </c>
    </row>
    <row r="39" spans="1:9" ht="12.75">
      <c r="A39" s="34" t="s">
        <v>6</v>
      </c>
      <c r="B39" s="45">
        <f aca="true" t="shared" si="0" ref="B39:H39">B40+B41</f>
        <v>33247169</v>
      </c>
      <c r="C39" s="54">
        <f>C40+C41</f>
        <v>0.9905220189497437</v>
      </c>
      <c r="D39" s="45">
        <f t="shared" si="0"/>
        <v>33245300.28</v>
      </c>
      <c r="E39" s="54">
        <f>E40+E41</f>
        <v>1</v>
      </c>
      <c r="F39" s="45">
        <f t="shared" si="0"/>
        <v>26699617.68</v>
      </c>
      <c r="G39" s="54">
        <f>G40+G41</f>
        <v>0.8031095359382929</v>
      </c>
      <c r="H39" s="45">
        <f t="shared" si="0"/>
        <v>26663977.11</v>
      </c>
      <c r="I39" s="55">
        <f>I40+I41</f>
        <v>0.8020374875675509</v>
      </c>
    </row>
    <row r="40" spans="1:9" ht="12.75">
      <c r="A40" s="34" t="s">
        <v>69</v>
      </c>
      <c r="B40" s="45">
        <v>19986689</v>
      </c>
      <c r="C40" s="54">
        <f>(B40/B14)</f>
        <v>0.5954568805663013</v>
      </c>
      <c r="D40" s="45">
        <v>19985830.45</v>
      </c>
      <c r="E40" s="54">
        <f>(D40/C14)</f>
        <v>0.6011625788209003</v>
      </c>
      <c r="F40" s="45">
        <v>14869241.17</v>
      </c>
      <c r="G40" s="54">
        <f>(F40/C14)</f>
        <v>0.44725844088540745</v>
      </c>
      <c r="H40" s="45">
        <v>14839538.78</v>
      </c>
      <c r="I40" s="55">
        <f>(H40/C14)</f>
        <v>0.44636500964099574</v>
      </c>
    </row>
    <row r="41" spans="1:9" ht="12.75">
      <c r="A41" s="34" t="s">
        <v>70</v>
      </c>
      <c r="B41" s="45">
        <v>13260480</v>
      </c>
      <c r="C41" s="54">
        <f>(B41/B14)</f>
        <v>0.3950651383834424</v>
      </c>
      <c r="D41" s="45">
        <v>13259469.83</v>
      </c>
      <c r="E41" s="54">
        <f>(D41/C14)</f>
        <v>0.39883742117909965</v>
      </c>
      <c r="F41" s="45">
        <v>11830376.51</v>
      </c>
      <c r="G41" s="54">
        <f>(F41/C14)</f>
        <v>0.3558510950528855</v>
      </c>
      <c r="H41" s="45">
        <v>11824438.33</v>
      </c>
      <c r="I41" s="55">
        <f>(H41/C14)</f>
        <v>0.3556724779265552</v>
      </c>
    </row>
    <row r="42" spans="1:9" ht="13.5" thickBot="1">
      <c r="A42" s="34"/>
      <c r="B42" s="40"/>
      <c r="C42" s="40"/>
      <c r="D42" s="40"/>
      <c r="E42" s="40"/>
      <c r="F42" s="40"/>
      <c r="G42" s="40"/>
      <c r="H42" s="40"/>
      <c r="I42" s="41"/>
    </row>
    <row r="43" spans="1:9" ht="13.5" thickBot="1">
      <c r="A43" s="60" t="s">
        <v>33</v>
      </c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56" t="s">
        <v>71</v>
      </c>
      <c r="B44" s="45"/>
      <c r="C44" s="45"/>
      <c r="D44" s="45"/>
      <c r="E44" s="45"/>
      <c r="F44" s="45"/>
      <c r="G44" s="45"/>
      <c r="H44" s="45"/>
      <c r="I44" s="57"/>
    </row>
    <row r="45" spans="1:9" ht="12.75">
      <c r="A45" s="58" t="s">
        <v>72</v>
      </c>
      <c r="B45" s="45" t="s">
        <v>73</v>
      </c>
      <c r="C45" s="45"/>
      <c r="D45" s="52">
        <v>0</v>
      </c>
      <c r="E45" s="45"/>
      <c r="F45" s="52">
        <v>0</v>
      </c>
      <c r="G45" s="45"/>
      <c r="H45" s="52">
        <v>0</v>
      </c>
      <c r="I45" s="57"/>
    </row>
    <row r="46" spans="1:9" ht="12.75">
      <c r="A46" s="58" t="s">
        <v>74</v>
      </c>
      <c r="B46" s="45" t="s">
        <v>75</v>
      </c>
      <c r="C46" s="45"/>
      <c r="D46" s="52">
        <v>0</v>
      </c>
      <c r="E46" s="45"/>
      <c r="F46" s="52">
        <v>0</v>
      </c>
      <c r="G46" s="45"/>
      <c r="H46" s="52">
        <v>0</v>
      </c>
      <c r="I46" s="57"/>
    </row>
    <row r="47" spans="1:9" ht="12.75">
      <c r="A47" s="58"/>
      <c r="B47" s="45"/>
      <c r="C47" s="45"/>
      <c r="D47" s="52"/>
      <c r="E47" s="45"/>
      <c r="F47" s="52"/>
      <c r="G47" s="45"/>
      <c r="H47" s="52"/>
      <c r="I47" s="57"/>
    </row>
    <row r="48" spans="1:9" ht="12.75">
      <c r="A48" s="56" t="s">
        <v>76</v>
      </c>
      <c r="B48" s="45"/>
      <c r="C48" s="45"/>
      <c r="D48" s="52"/>
      <c r="E48" s="45"/>
      <c r="F48" s="52"/>
      <c r="G48" s="45"/>
      <c r="H48" s="52"/>
      <c r="I48" s="57"/>
    </row>
    <row r="49" spans="1:9" ht="12.75">
      <c r="A49" s="58" t="s">
        <v>72</v>
      </c>
      <c r="B49" s="45" t="s">
        <v>73</v>
      </c>
      <c r="C49" s="45"/>
      <c r="D49" s="52">
        <v>0</v>
      </c>
      <c r="E49" s="45"/>
      <c r="F49" s="52">
        <v>0</v>
      </c>
      <c r="G49" s="45"/>
      <c r="H49" s="52">
        <v>0</v>
      </c>
      <c r="I49" s="57"/>
    </row>
    <row r="50" spans="1:9" ht="12.75">
      <c r="A50" s="58" t="s">
        <v>74</v>
      </c>
      <c r="B50" s="45" t="s">
        <v>75</v>
      </c>
      <c r="C50" s="45"/>
      <c r="D50" s="52">
        <v>0</v>
      </c>
      <c r="E50" s="45"/>
      <c r="F50" s="52">
        <v>0</v>
      </c>
      <c r="G50" s="45"/>
      <c r="H50" s="52">
        <v>0</v>
      </c>
      <c r="I50" s="57"/>
    </row>
    <row r="51" spans="1:9" ht="12.75">
      <c r="A51" s="34"/>
      <c r="B51" s="40"/>
      <c r="C51" s="40"/>
      <c r="D51" s="40"/>
      <c r="E51" s="40"/>
      <c r="F51" s="40"/>
      <c r="G51" s="40"/>
      <c r="H51" s="40"/>
      <c r="I51" s="41"/>
    </row>
    <row r="52" spans="1:9" ht="12.75">
      <c r="A52" s="34"/>
      <c r="B52" s="40"/>
      <c r="C52" s="40"/>
      <c r="D52" s="40"/>
      <c r="E52" s="40"/>
      <c r="F52" s="40"/>
      <c r="G52" s="40"/>
      <c r="H52" s="40"/>
      <c r="I52" s="41"/>
    </row>
    <row r="53" spans="1:9" ht="12.75">
      <c r="A53" s="34"/>
      <c r="B53" s="40"/>
      <c r="C53" s="40"/>
      <c r="D53" s="40"/>
      <c r="E53" s="40"/>
      <c r="F53" s="40"/>
      <c r="G53" s="40"/>
      <c r="H53" s="40"/>
      <c r="I53" s="41"/>
    </row>
    <row r="54" spans="1:9" ht="12.75">
      <c r="A54" s="34"/>
      <c r="B54" s="40"/>
      <c r="C54" s="40"/>
      <c r="D54" s="40"/>
      <c r="E54" s="40"/>
      <c r="F54" s="40"/>
      <c r="G54" s="40"/>
      <c r="H54" s="40"/>
      <c r="I54" s="41"/>
    </row>
    <row r="55" spans="1:9" ht="12.75">
      <c r="A55" s="34"/>
      <c r="B55" s="40"/>
      <c r="C55" s="40"/>
      <c r="D55" s="40"/>
      <c r="E55" s="40"/>
      <c r="F55" s="40"/>
      <c r="G55" s="40"/>
      <c r="H55" s="40"/>
      <c r="I55" s="41"/>
    </row>
    <row r="56" spans="1:9" ht="12.75">
      <c r="A56" s="34"/>
      <c r="B56" s="40"/>
      <c r="C56" s="40"/>
      <c r="D56" s="40"/>
      <c r="E56" s="40"/>
      <c r="F56" s="40"/>
      <c r="G56" s="40"/>
      <c r="H56" s="40"/>
      <c r="I56" s="41"/>
    </row>
    <row r="57" spans="1:9" ht="12.75">
      <c r="A57" s="34"/>
      <c r="B57" s="40"/>
      <c r="C57" s="40"/>
      <c r="D57" s="40"/>
      <c r="E57" s="40"/>
      <c r="F57" s="40"/>
      <c r="G57" s="40"/>
      <c r="H57" s="40"/>
      <c r="I57" s="41"/>
    </row>
    <row r="58" spans="1:9" ht="12.75">
      <c r="A58" s="34"/>
      <c r="B58" s="40"/>
      <c r="C58" s="40"/>
      <c r="D58" s="40"/>
      <c r="E58" s="40"/>
      <c r="F58" s="40"/>
      <c r="G58" s="40"/>
      <c r="H58" s="40"/>
      <c r="I58" s="41"/>
    </row>
    <row r="59" spans="1:9" ht="12.75">
      <c r="A59" s="34"/>
      <c r="B59" s="40"/>
      <c r="C59" s="40"/>
      <c r="D59" s="40"/>
      <c r="E59" s="40"/>
      <c r="F59" s="40"/>
      <c r="G59" s="40"/>
      <c r="H59" s="40"/>
      <c r="I59" s="41"/>
    </row>
    <row r="60" spans="1:9" ht="12.75">
      <c r="A60" s="18" t="s">
        <v>37</v>
      </c>
      <c r="B60" s="16"/>
      <c r="C60" s="16"/>
      <c r="D60" s="16" t="s">
        <v>38</v>
      </c>
      <c r="E60" s="16"/>
      <c r="F60" s="16"/>
      <c r="G60" s="16"/>
      <c r="H60" s="16" t="s">
        <v>39</v>
      </c>
      <c r="I60" s="35"/>
    </row>
    <row r="61" spans="1:9" ht="12.75">
      <c r="A61" s="36" t="s">
        <v>42</v>
      </c>
      <c r="B61" s="37"/>
      <c r="C61" s="37"/>
      <c r="D61" s="37" t="s">
        <v>41</v>
      </c>
      <c r="E61" s="37"/>
      <c r="F61" s="37"/>
      <c r="G61" s="37"/>
      <c r="H61" s="37" t="s">
        <v>40</v>
      </c>
      <c r="I61" s="59"/>
    </row>
  </sheetData>
  <sheetProtection password="CADC" sheet="1"/>
  <mergeCells count="8">
    <mergeCell ref="A35:I35"/>
    <mergeCell ref="A43:I43"/>
    <mergeCell ref="A1:I1"/>
    <mergeCell ref="A3:I3"/>
    <mergeCell ref="A6:I6"/>
    <mergeCell ref="A16:C16"/>
    <mergeCell ref="A24:C24"/>
    <mergeCell ref="A29:A3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 </cp:lastModifiedBy>
  <cp:lastPrinted>2011-01-21T12:45:58Z</cp:lastPrinted>
  <dcterms:created xsi:type="dcterms:W3CDTF">2010-01-30T12:41:13Z</dcterms:created>
  <dcterms:modified xsi:type="dcterms:W3CDTF">2011-01-24T13:41:46Z</dcterms:modified>
  <cp:category/>
  <cp:version/>
  <cp:contentType/>
  <cp:contentStatus/>
</cp:coreProperties>
</file>