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Aplicacao Ensino" sheetId="1" r:id="rId1"/>
    <sheet name="Aplicacao Fundeb" sheetId="2" r:id="rId2"/>
  </sheets>
  <definedNames/>
  <calcPr fullCalcOnLoad="1"/>
</workbook>
</file>

<file path=xl/sharedStrings.xml><?xml version="1.0" encoding="utf-8"?>
<sst xmlns="http://schemas.openxmlformats.org/spreadsheetml/2006/main" count="183" uniqueCount="69">
  <si>
    <t>PREFEITURA MUNICIPAL DE TATUÍ</t>
  </si>
  <si>
    <t>APLICAÇÃO DOS RECURSOS PRÓPRIOS EM ENSINO</t>
  </si>
  <si>
    <t>CONSOLIDADO</t>
  </si>
  <si>
    <t>JANEIRO A DEZEMBRO / 2009</t>
  </si>
  <si>
    <t xml:space="preserve">Próprios </t>
  </si>
  <si>
    <t>Transferências da União</t>
  </si>
  <si>
    <t>Transferências do Estado</t>
  </si>
  <si>
    <t>Total</t>
  </si>
  <si>
    <t>Retenções do FUNDEB</t>
  </si>
  <si>
    <t>Receitas Líquidadas</t>
  </si>
  <si>
    <t>Previsão</t>
  </si>
  <si>
    <t>Atualizada</t>
  </si>
  <si>
    <t>Arrecadação</t>
  </si>
  <si>
    <t>Até o Período</t>
  </si>
  <si>
    <t>Aplicação Mínima Constitucional</t>
  </si>
  <si>
    <t>TOTAL (25%)</t>
  </si>
  <si>
    <t>Para o Exercício</t>
  </si>
  <si>
    <t>(Prev.Atualizada</t>
  </si>
  <si>
    <t>(Arrecadação)</t>
  </si>
  <si>
    <t>RECEITA DE IMPOSTOS</t>
  </si>
  <si>
    <t>DESPESAS PRÓPRIAS EM EDUCAÇÃO</t>
  </si>
  <si>
    <t>TOTAL</t>
  </si>
  <si>
    <t xml:space="preserve">   Ensino Fundamental</t>
  </si>
  <si>
    <t xml:space="preserve">   Educação Infântil</t>
  </si>
  <si>
    <t xml:space="preserve">   Educação Especial</t>
  </si>
  <si>
    <t xml:space="preserve">   Retenções FUNDEB</t>
  </si>
  <si>
    <t>Dotação Atualizada</t>
  </si>
  <si>
    <t>(para o Exercício)</t>
  </si>
  <si>
    <t xml:space="preserve">Valor </t>
  </si>
  <si>
    <t>%</t>
  </si>
  <si>
    <t>Despesa Empenhada</t>
  </si>
  <si>
    <t>(até o período)</t>
  </si>
  <si>
    <t>Valor</t>
  </si>
  <si>
    <t>Despesa Líquidada</t>
  </si>
  <si>
    <t>Despesa Paga</t>
  </si>
  <si>
    <t>DEDUÇÕES</t>
  </si>
  <si>
    <t>FUNDEB RETIDO E NÃO APLICADO</t>
  </si>
  <si>
    <t>DESPESAS LÍQUIDADAS</t>
  </si>
  <si>
    <t>RETENÇÕES DO FUNDEB</t>
  </si>
  <si>
    <t>Marisa Aparecida M. Fiusa Kodaira</t>
  </si>
  <si>
    <t>Luiz Gonzaga Vieira de Camargo</t>
  </si>
  <si>
    <t>João Donizetti da Costa</t>
  </si>
  <si>
    <t xml:space="preserve">    TC 1SP 181653/0-7</t>
  </si>
  <si>
    <t xml:space="preserve">          Prefeito Municipal</t>
  </si>
  <si>
    <t xml:space="preserve">      Secretária da Educação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</si>
  <si>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</si>
  <si>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</si>
  <si>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</si>
  <si>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</si>
  <si>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</si>
  <si>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Saldo Não Apurado de Exercícios Anteriores</t>
  </si>
  <si>
    <t>APLICAÇÕES MÍNIMAS OBRIGATÓRIAS</t>
  </si>
  <si>
    <t>MAGISTÉRIO (60%)</t>
  </si>
  <si>
    <t>RETENÇÕES AO FUNDEB</t>
  </si>
  <si>
    <t>Previsão Atualizada</t>
  </si>
  <si>
    <t xml:space="preserve">Retido 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</si>
  <si>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</si>
  <si>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</si>
  <si>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</si>
  <si>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</si>
  <si>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</si>
  <si>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</si>
  <si>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Aplicado - Retido:</t>
  </si>
  <si>
    <t>(Ganho)</t>
  </si>
  <si>
    <t>(&gt; 0)</t>
  </si>
  <si>
    <t>DESPESAS COM RECURSOS DO FUNDEB</t>
  </si>
  <si>
    <t>Magistério</t>
  </si>
  <si>
    <t>Outras</t>
  </si>
  <si>
    <t>DESPESAS LÍQUIDADAS - PERCENTUAL DE APLICAÇÕES CONSIDERADAS SOMENTE AS RECEITAS DO EXERCÍCIO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</si>
</sst>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43" fontId="0" fillId="0" borderId="0" xfId="5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3" fontId="5" fillId="0" borderId="0" xfId="51" applyFont="1" applyAlignment="1">
      <alignment/>
    </xf>
    <xf numFmtId="0" fontId="4" fillId="0" borderId="0" xfId="0" applyFont="1" applyAlignment="1">
      <alignment/>
    </xf>
    <xf numFmtId="43" fontId="4" fillId="0" borderId="0" xfId="51" applyFont="1" applyAlignment="1">
      <alignment/>
    </xf>
    <xf numFmtId="4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5" fillId="0" borderId="0" xfId="51" applyFont="1" applyBorder="1" applyAlignment="1">
      <alignment horizontal="center"/>
    </xf>
    <xf numFmtId="43" fontId="4" fillId="0" borderId="10" xfId="51" applyFont="1" applyBorder="1" applyAlignment="1">
      <alignment horizontal="center"/>
    </xf>
    <xf numFmtId="43" fontId="4" fillId="0" borderId="11" xfId="51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B88" sqref="B88"/>
    </sheetView>
  </sheetViews>
  <sheetFormatPr defaultColWidth="9.140625" defaultRowHeight="12.75"/>
  <cols>
    <col min="1" max="1" width="21.7109375" style="0" customWidth="1"/>
    <col min="2" max="9" width="16.7109375" style="0" customWidth="1"/>
  </cols>
  <sheetData>
    <row r="1" spans="1:9" ht="12.7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40" t="s">
        <v>2</v>
      </c>
      <c r="B4" s="40"/>
      <c r="C4" s="40"/>
      <c r="D4" s="40"/>
      <c r="E4" s="40"/>
      <c r="F4" s="40"/>
      <c r="G4" s="40"/>
      <c r="H4" s="40"/>
      <c r="I4" s="40"/>
    </row>
    <row r="6" spans="1:9" ht="13.5" thickBot="1">
      <c r="A6" s="40" t="s">
        <v>3</v>
      </c>
      <c r="B6" s="40"/>
      <c r="C6" s="40"/>
      <c r="D6" s="40"/>
      <c r="E6" s="40"/>
      <c r="F6" s="40"/>
      <c r="G6" s="40"/>
      <c r="H6" s="40"/>
      <c r="I6" s="40"/>
    </row>
    <row r="7" spans="1:3" ht="13.5" thickBot="1">
      <c r="A7" s="37" t="s">
        <v>19</v>
      </c>
      <c r="B7" s="38"/>
      <c r="C7" s="39"/>
    </row>
    <row r="8" spans="1:7" ht="13.5" thickBot="1">
      <c r="A8" s="4"/>
      <c r="B8" s="6" t="s">
        <v>10</v>
      </c>
      <c r="C8" s="6" t="s">
        <v>12</v>
      </c>
      <c r="E8" s="37" t="s">
        <v>14</v>
      </c>
      <c r="F8" s="38"/>
      <c r="G8" s="39"/>
    </row>
    <row r="9" spans="1:7" ht="13.5" thickBot="1">
      <c r="A9" s="5"/>
      <c r="B9" s="7" t="s">
        <v>11</v>
      </c>
      <c r="C9" s="7" t="s">
        <v>13</v>
      </c>
      <c r="F9" s="3" t="s">
        <v>16</v>
      </c>
      <c r="G9" s="3" t="s">
        <v>13</v>
      </c>
    </row>
    <row r="10" spans="1:7" ht="12.75">
      <c r="A10" t="s">
        <v>4</v>
      </c>
      <c r="B10" s="1">
        <v>33463555.99</v>
      </c>
      <c r="C10" s="1">
        <v>29630828.27</v>
      </c>
      <c r="F10" s="3" t="s">
        <v>17</v>
      </c>
      <c r="G10" s="3" t="s">
        <v>18</v>
      </c>
    </row>
    <row r="11" spans="1:7" ht="12.75">
      <c r="A11" t="s">
        <v>5</v>
      </c>
      <c r="B11" s="1">
        <v>25988079.26</v>
      </c>
      <c r="C11" s="1">
        <v>23003833.92</v>
      </c>
      <c r="E11" s="8" t="s">
        <v>15</v>
      </c>
      <c r="F11" s="2">
        <f>B13*25%</f>
        <v>26745408.8125</v>
      </c>
      <c r="G11" s="2">
        <f>C13*25%</f>
        <v>24206994.455</v>
      </c>
    </row>
    <row r="12" spans="1:3" ht="12.75">
      <c r="A12" t="s">
        <v>6</v>
      </c>
      <c r="B12" s="1">
        <v>47530000</v>
      </c>
      <c r="C12" s="1">
        <v>44193315.63</v>
      </c>
    </row>
    <row r="13" spans="1:3" ht="12.75">
      <c r="A13" s="8" t="s">
        <v>7</v>
      </c>
      <c r="B13" s="9">
        <f>SUM(B10:B12)</f>
        <v>106981635.25</v>
      </c>
      <c r="C13" s="9">
        <f>SUM(C10:C12)</f>
        <v>96827977.82</v>
      </c>
    </row>
    <row r="14" spans="1:3" ht="12.75">
      <c r="A14" t="s">
        <v>8</v>
      </c>
      <c r="B14" s="1">
        <v>15124177.97</v>
      </c>
      <c r="C14" s="1">
        <v>13233440.39</v>
      </c>
    </row>
    <row r="15" spans="1:3" ht="12.75">
      <c r="A15" t="s">
        <v>9</v>
      </c>
      <c r="B15" s="1">
        <v>91857457.28</v>
      </c>
      <c r="C15" s="1">
        <f>C13-C14</f>
        <v>83594537.42999999</v>
      </c>
    </row>
    <row r="16" ht="13.5" thickBot="1"/>
    <row r="17" spans="1:9" ht="13.5" thickBot="1">
      <c r="A17" s="37" t="s">
        <v>20</v>
      </c>
      <c r="B17" s="38"/>
      <c r="C17" s="38"/>
      <c r="D17" s="38"/>
      <c r="E17" s="38"/>
      <c r="F17" s="38"/>
      <c r="G17" s="38"/>
      <c r="H17" s="38"/>
      <c r="I17" s="39"/>
    </row>
    <row r="18" spans="1:9" ht="12.75">
      <c r="A18" s="4"/>
      <c r="B18" s="10" t="s">
        <v>26</v>
      </c>
      <c r="C18" s="6"/>
      <c r="D18" s="10" t="s">
        <v>30</v>
      </c>
      <c r="E18" s="6"/>
      <c r="F18" s="10" t="s">
        <v>33</v>
      </c>
      <c r="G18" s="6"/>
      <c r="H18" s="10" t="s">
        <v>34</v>
      </c>
      <c r="I18" s="6"/>
    </row>
    <row r="19" spans="1:9" ht="12.75">
      <c r="A19" s="13"/>
      <c r="B19" s="11" t="s">
        <v>27</v>
      </c>
      <c r="C19" s="13"/>
      <c r="D19" s="11" t="s">
        <v>31</v>
      </c>
      <c r="E19" s="13"/>
      <c r="F19" s="11" t="s">
        <v>31</v>
      </c>
      <c r="G19" s="13"/>
      <c r="H19" s="11" t="s">
        <v>31</v>
      </c>
      <c r="I19" s="13"/>
    </row>
    <row r="20" spans="1:9" ht="13.5" thickBot="1">
      <c r="A20" s="5"/>
      <c r="B20" s="12" t="s">
        <v>28</v>
      </c>
      <c r="C20" s="7" t="s">
        <v>29</v>
      </c>
      <c r="D20" s="12" t="s">
        <v>32</v>
      </c>
      <c r="E20" s="7" t="s">
        <v>29</v>
      </c>
      <c r="F20" s="12" t="s">
        <v>28</v>
      </c>
      <c r="G20" s="7" t="s">
        <v>29</v>
      </c>
      <c r="H20" s="12" t="s">
        <v>32</v>
      </c>
      <c r="I20" s="7" t="s">
        <v>29</v>
      </c>
    </row>
    <row r="21" spans="1:9" ht="12.75">
      <c r="A21" s="8" t="s">
        <v>21</v>
      </c>
      <c r="B21" s="9">
        <f>B22+B23+B24+B25</f>
        <v>27413665.71</v>
      </c>
      <c r="C21" s="8">
        <v>25.62</v>
      </c>
      <c r="D21" s="9">
        <f>D22+D23+D24+D25</f>
        <v>24990131.310000002</v>
      </c>
      <c r="E21" s="8">
        <v>25.8</v>
      </c>
      <c r="F21" s="9">
        <f>F22+F23+F24+F25</f>
        <v>24987046.580000002</v>
      </c>
      <c r="G21" s="8">
        <v>25.8</v>
      </c>
      <c r="H21" s="9">
        <f>H22+H23+H24+H25</f>
        <v>24497921.380000003</v>
      </c>
      <c r="I21" s="8">
        <v>25.3</v>
      </c>
    </row>
    <row r="22" spans="1:9" ht="12.75">
      <c r="A22" t="s">
        <v>22</v>
      </c>
      <c r="B22" s="1">
        <v>9851822.11</v>
      </c>
      <c r="C22">
        <v>9.2</v>
      </c>
      <c r="D22" s="1">
        <v>9491053.22</v>
      </c>
      <c r="E22">
        <v>9.8</v>
      </c>
      <c r="F22" s="1">
        <v>9487968.49</v>
      </c>
      <c r="G22">
        <v>9.8</v>
      </c>
      <c r="H22" s="1">
        <v>9092637</v>
      </c>
      <c r="I22">
        <v>9.39</v>
      </c>
    </row>
    <row r="23" spans="1:9" ht="12.75">
      <c r="A23" t="s">
        <v>23</v>
      </c>
      <c r="B23" s="1">
        <v>2386865.63</v>
      </c>
      <c r="C23">
        <v>2.23</v>
      </c>
      <c r="D23" s="1">
        <v>2214837.7</v>
      </c>
      <c r="E23">
        <v>2.28</v>
      </c>
      <c r="F23" s="1">
        <v>2214837.7</v>
      </c>
      <c r="G23">
        <v>2.28</v>
      </c>
      <c r="H23" s="1">
        <v>2121043.99</v>
      </c>
      <c r="I23">
        <v>2.19</v>
      </c>
    </row>
    <row r="24" spans="1:9" ht="12.75">
      <c r="A24" t="s">
        <v>24</v>
      </c>
      <c r="B24" s="1">
        <v>50800</v>
      </c>
      <c r="C24">
        <v>0.04</v>
      </c>
      <c r="D24" s="1">
        <v>50800</v>
      </c>
      <c r="E24">
        <v>0.05</v>
      </c>
      <c r="F24" s="1">
        <v>50800</v>
      </c>
      <c r="G24">
        <v>0.05</v>
      </c>
      <c r="H24" s="1">
        <v>50800</v>
      </c>
      <c r="I24">
        <v>0.05</v>
      </c>
    </row>
    <row r="25" spans="1:9" ht="12.75">
      <c r="A25" t="s">
        <v>25</v>
      </c>
      <c r="B25" s="1">
        <v>15124177.97</v>
      </c>
      <c r="C25">
        <v>14.13</v>
      </c>
      <c r="D25" s="1">
        <v>13233440.39</v>
      </c>
      <c r="E25">
        <v>13.66</v>
      </c>
      <c r="F25" s="1">
        <v>13233440.39</v>
      </c>
      <c r="G25">
        <v>13.66</v>
      </c>
      <c r="H25" s="1">
        <v>13233440.39</v>
      </c>
      <c r="I25">
        <v>13.66</v>
      </c>
    </row>
    <row r="26" ht="13.5" thickBot="1"/>
    <row r="27" spans="1:9" ht="13.5" thickBot="1">
      <c r="A27" s="37" t="s">
        <v>35</v>
      </c>
      <c r="B27" s="38"/>
      <c r="C27" s="38"/>
      <c r="D27" s="38"/>
      <c r="E27" s="38"/>
      <c r="F27" s="38"/>
      <c r="G27" s="38"/>
      <c r="H27" s="38"/>
      <c r="I27" s="39"/>
    </row>
    <row r="28" spans="1:9" ht="12.75">
      <c r="A28" s="8" t="s">
        <v>21</v>
      </c>
      <c r="B28" s="8"/>
      <c r="C28" s="8"/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ht="12.75">
      <c r="A29" t="s">
        <v>36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ht="13.5" thickBot="1"/>
    <row r="31" spans="1:9" ht="13.5" thickBot="1">
      <c r="A31" s="37" t="s">
        <v>37</v>
      </c>
      <c r="B31" s="38"/>
      <c r="C31" s="38"/>
      <c r="D31" s="38"/>
      <c r="E31" s="38"/>
      <c r="F31" s="38"/>
      <c r="G31" s="38"/>
      <c r="H31" s="38"/>
      <c r="I31" s="39"/>
    </row>
    <row r="32" spans="1:9" ht="12.75">
      <c r="A32" s="8" t="s">
        <v>21</v>
      </c>
      <c r="B32" s="8"/>
      <c r="C32" s="8"/>
      <c r="D32" s="9">
        <v>24990131.31</v>
      </c>
      <c r="E32" s="8">
        <v>25.8</v>
      </c>
      <c r="F32" s="9">
        <v>24987046.58</v>
      </c>
      <c r="G32" s="8">
        <v>25.8</v>
      </c>
      <c r="H32" s="9">
        <v>24497921.98</v>
      </c>
      <c r="I32" s="8">
        <v>25.3</v>
      </c>
    </row>
    <row r="33" spans="1:9" ht="12.75">
      <c r="A33" t="s">
        <v>38</v>
      </c>
      <c r="D33" s="1">
        <v>13233440.39</v>
      </c>
      <c r="E33">
        <v>13.66</v>
      </c>
      <c r="F33" s="1">
        <v>13233440.39</v>
      </c>
      <c r="G33">
        <v>13.66</v>
      </c>
      <c r="H33" s="1">
        <v>13233440.39</v>
      </c>
      <c r="I33">
        <v>13.66</v>
      </c>
    </row>
    <row r="40" spans="1:9" ht="12.75">
      <c r="A40" s="8" t="s">
        <v>39</v>
      </c>
      <c r="B40" s="8"/>
      <c r="C40" s="8"/>
      <c r="D40" s="8" t="s">
        <v>40</v>
      </c>
      <c r="E40" s="8"/>
      <c r="F40" s="8"/>
      <c r="G40" s="8"/>
      <c r="H40" s="8" t="s">
        <v>41</v>
      </c>
      <c r="I40" s="8"/>
    </row>
    <row r="41" spans="1:9" ht="12.75">
      <c r="A41" s="8" t="s">
        <v>44</v>
      </c>
      <c r="B41" s="8"/>
      <c r="C41" s="8"/>
      <c r="D41" s="8" t="s">
        <v>43</v>
      </c>
      <c r="E41" s="8"/>
      <c r="F41" s="8"/>
      <c r="G41" s="8"/>
      <c r="H41" s="8" t="s">
        <v>42</v>
      </c>
      <c r="I41" s="8"/>
    </row>
    <row r="46" spans="1:9" ht="12.75">
      <c r="A46" s="36" t="s">
        <v>0</v>
      </c>
      <c r="B46" s="36"/>
      <c r="C46" s="36"/>
      <c r="D46" s="36"/>
      <c r="E46" s="36"/>
      <c r="F46" s="36"/>
      <c r="G46" s="36"/>
      <c r="H46" s="36"/>
      <c r="I46" s="36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36" t="s">
        <v>45</v>
      </c>
      <c r="B48" s="36"/>
      <c r="C48" s="36"/>
      <c r="D48" s="36"/>
      <c r="E48" s="36"/>
      <c r="F48" s="36"/>
      <c r="G48" s="36"/>
      <c r="H48" s="36"/>
      <c r="I48" s="36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3.5" thickBot="1">
      <c r="A50" s="36" t="s">
        <v>3</v>
      </c>
      <c r="B50" s="36"/>
      <c r="C50" s="36"/>
      <c r="D50" s="36"/>
      <c r="E50" s="36"/>
      <c r="F50" s="36"/>
      <c r="G50" s="36"/>
      <c r="H50" s="36"/>
      <c r="I50" s="36"/>
    </row>
    <row r="51" spans="1:9" ht="12.75">
      <c r="A51" s="15" t="s">
        <v>46</v>
      </c>
      <c r="B51" s="15" t="s">
        <v>10</v>
      </c>
      <c r="C51" s="15" t="s">
        <v>12</v>
      </c>
      <c r="D51" s="14"/>
      <c r="E51" s="23" t="s">
        <v>53</v>
      </c>
      <c r="F51" s="15" t="s">
        <v>54</v>
      </c>
      <c r="G51" s="15" t="s">
        <v>55</v>
      </c>
      <c r="H51" s="14"/>
      <c r="I51" s="14"/>
    </row>
    <row r="52" spans="1:9" ht="13.5" thickBot="1">
      <c r="A52" s="16"/>
      <c r="B52" s="17" t="s">
        <v>11</v>
      </c>
      <c r="C52" s="17" t="s">
        <v>13</v>
      </c>
      <c r="D52" s="14"/>
      <c r="E52" s="24"/>
      <c r="F52" s="17" t="s">
        <v>16</v>
      </c>
      <c r="G52" s="17" t="s">
        <v>13</v>
      </c>
      <c r="H52" s="14"/>
      <c r="I52" s="14"/>
    </row>
    <row r="53" spans="1:9" ht="12.75">
      <c r="A53" s="14" t="s">
        <v>47</v>
      </c>
      <c r="B53" s="18">
        <v>25495135.72</v>
      </c>
      <c r="C53" s="18">
        <v>25495135.72</v>
      </c>
      <c r="D53" s="14"/>
      <c r="E53" s="22"/>
      <c r="F53" s="18">
        <v>15124177.97</v>
      </c>
      <c r="G53" s="18">
        <v>13233440.39</v>
      </c>
      <c r="H53" s="14"/>
      <c r="I53" s="14"/>
    </row>
    <row r="54" spans="1:9" ht="13.5" thickBot="1">
      <c r="A54" s="14" t="s">
        <v>48</v>
      </c>
      <c r="B54" s="18">
        <v>194000</v>
      </c>
      <c r="C54" s="18">
        <v>63279.48</v>
      </c>
      <c r="D54" s="14"/>
      <c r="E54" s="22"/>
      <c r="F54" s="25"/>
      <c r="G54" s="25"/>
      <c r="H54" s="14"/>
      <c r="I54" s="14"/>
    </row>
    <row r="55" spans="1:9" ht="13.5" thickBot="1">
      <c r="A55" s="14" t="s">
        <v>49</v>
      </c>
      <c r="B55" s="18">
        <f>B53+B54</f>
        <v>25689135.72</v>
      </c>
      <c r="C55" s="18">
        <f>C53+C54</f>
        <v>25558415.2</v>
      </c>
      <c r="D55" s="14"/>
      <c r="E55" s="31" t="s">
        <v>56</v>
      </c>
      <c r="F55" s="32"/>
      <c r="G55" s="33"/>
      <c r="H55" s="14"/>
      <c r="I55" s="14"/>
    </row>
    <row r="56" spans="1:9" ht="12.75">
      <c r="A56" s="14" t="s">
        <v>50</v>
      </c>
      <c r="B56" s="18"/>
      <c r="C56" s="18"/>
      <c r="D56" s="14"/>
      <c r="E56" s="22"/>
      <c r="F56" s="15" t="s">
        <v>57</v>
      </c>
      <c r="G56" s="15"/>
      <c r="H56" s="14"/>
      <c r="I56" s="14"/>
    </row>
    <row r="57" spans="1:9" ht="13.5" thickBot="1">
      <c r="A57" s="19" t="s">
        <v>7</v>
      </c>
      <c r="B57" s="20">
        <f>B55</f>
        <v>25689135.72</v>
      </c>
      <c r="C57" s="20">
        <f>C55</f>
        <v>25558415.2</v>
      </c>
      <c r="D57" s="14"/>
      <c r="E57" s="22"/>
      <c r="F57" s="17" t="s">
        <v>58</v>
      </c>
      <c r="G57" s="17" t="s">
        <v>59</v>
      </c>
      <c r="H57" s="14"/>
      <c r="I57" s="14"/>
    </row>
    <row r="58" spans="1:9" ht="13.5" thickBot="1">
      <c r="A58" s="14"/>
      <c r="B58" s="14"/>
      <c r="C58" s="14"/>
      <c r="D58" s="14"/>
      <c r="E58" s="22"/>
      <c r="F58" s="26">
        <v>25495135.72</v>
      </c>
      <c r="G58" s="26">
        <v>13233440.39</v>
      </c>
      <c r="H58" s="14"/>
      <c r="I58" s="14"/>
    </row>
    <row r="59" spans="1:9" ht="13.5" thickBot="1">
      <c r="A59" s="31" t="s">
        <v>51</v>
      </c>
      <c r="B59" s="32"/>
      <c r="C59" s="33"/>
      <c r="D59" s="14"/>
      <c r="E59" s="22"/>
      <c r="F59" s="26"/>
      <c r="G59" s="26"/>
      <c r="H59" s="14"/>
      <c r="I59" s="14"/>
    </row>
    <row r="60" spans="1:9" ht="12.75">
      <c r="A60" s="14" t="s">
        <v>21</v>
      </c>
      <c r="B60" s="21">
        <f>B57</f>
        <v>25689135.72</v>
      </c>
      <c r="C60" s="21">
        <f>C57</f>
        <v>25558415.2</v>
      </c>
      <c r="D60" s="14"/>
      <c r="E60" s="34" t="s">
        <v>60</v>
      </c>
      <c r="F60" s="27" t="s">
        <v>61</v>
      </c>
      <c r="G60" s="27" t="s">
        <v>62</v>
      </c>
      <c r="H60" s="14"/>
      <c r="I60" s="14"/>
    </row>
    <row r="61" spans="1:9" ht="13.5" thickBot="1">
      <c r="A61" s="14" t="s">
        <v>52</v>
      </c>
      <c r="B61" s="21">
        <f>B60*60%</f>
        <v>15413481.431999998</v>
      </c>
      <c r="C61" s="21">
        <f>C60*60%</f>
        <v>15335049.12</v>
      </c>
      <c r="D61" s="14"/>
      <c r="E61" s="35"/>
      <c r="F61" s="28" t="s">
        <v>63</v>
      </c>
      <c r="G61" s="28" t="s">
        <v>64</v>
      </c>
      <c r="H61" s="14"/>
      <c r="I61" s="14"/>
    </row>
    <row r="62" spans="1:9" ht="12.75">
      <c r="A62" s="22"/>
      <c r="B62" s="18"/>
      <c r="C62" s="18"/>
      <c r="D62" s="14"/>
      <c r="E62" s="22"/>
      <c r="F62" s="26">
        <v>12261695.33</v>
      </c>
      <c r="G62" s="26">
        <v>12325028.81</v>
      </c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3.5" thickBo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3.5" thickBot="1">
      <c r="A65" s="31" t="s">
        <v>65</v>
      </c>
      <c r="B65" s="32"/>
      <c r="C65" s="32"/>
      <c r="D65" s="32"/>
      <c r="E65" s="32"/>
      <c r="F65" s="32"/>
      <c r="G65" s="32"/>
      <c r="H65" s="32"/>
      <c r="I65" s="33"/>
    </row>
    <row r="66" spans="1:9" ht="12.75">
      <c r="A66" s="29"/>
      <c r="B66" s="15" t="s">
        <v>26</v>
      </c>
      <c r="C66" s="15"/>
      <c r="D66" s="15" t="s">
        <v>30</v>
      </c>
      <c r="E66" s="15"/>
      <c r="F66" s="15" t="s">
        <v>33</v>
      </c>
      <c r="G66" s="15"/>
      <c r="H66" s="15" t="s">
        <v>34</v>
      </c>
      <c r="I66" s="15"/>
    </row>
    <row r="67" spans="1:9" ht="12.75">
      <c r="A67" s="30"/>
      <c r="B67" s="30" t="s">
        <v>27</v>
      </c>
      <c r="C67" s="30"/>
      <c r="D67" s="30" t="s">
        <v>31</v>
      </c>
      <c r="E67" s="30"/>
      <c r="F67" s="30" t="s">
        <v>31</v>
      </c>
      <c r="G67" s="30"/>
      <c r="H67" s="30" t="s">
        <v>31</v>
      </c>
      <c r="I67" s="30"/>
    </row>
    <row r="68" spans="1:9" ht="13.5" thickBot="1">
      <c r="A68" s="16"/>
      <c r="B68" s="17" t="s">
        <v>28</v>
      </c>
      <c r="C68" s="17" t="s">
        <v>29</v>
      </c>
      <c r="D68" s="17" t="s">
        <v>32</v>
      </c>
      <c r="E68" s="17" t="s">
        <v>29</v>
      </c>
      <c r="F68" s="17" t="s">
        <v>28</v>
      </c>
      <c r="G68" s="17" t="s">
        <v>29</v>
      </c>
      <c r="H68" s="17" t="s">
        <v>32</v>
      </c>
      <c r="I68" s="17" t="s">
        <v>29</v>
      </c>
    </row>
    <row r="69" spans="1:9" ht="12.75">
      <c r="A69" s="14" t="s">
        <v>7</v>
      </c>
      <c r="B69" s="18">
        <v>17711910.88</v>
      </c>
      <c r="C69" s="14">
        <v>68.94</v>
      </c>
      <c r="D69" s="18">
        <v>25558469.2</v>
      </c>
      <c r="E69" s="14">
        <v>100</v>
      </c>
      <c r="F69" s="18">
        <v>25558469.2</v>
      </c>
      <c r="G69" s="14">
        <v>100</v>
      </c>
      <c r="H69" s="18">
        <v>22350278.06</v>
      </c>
      <c r="I69" s="14">
        <v>87.44</v>
      </c>
    </row>
    <row r="70" spans="1:9" ht="12.75">
      <c r="A70" s="14" t="s">
        <v>66</v>
      </c>
      <c r="B70" s="18">
        <v>17711910.88</v>
      </c>
      <c r="C70" s="14">
        <v>68.94</v>
      </c>
      <c r="D70" s="18">
        <v>16667309.39</v>
      </c>
      <c r="E70" s="14">
        <v>61.3</v>
      </c>
      <c r="F70" s="18">
        <v>16667309.39</v>
      </c>
      <c r="G70" s="14">
        <v>61.3</v>
      </c>
      <c r="H70" s="18">
        <v>13384752.58</v>
      </c>
      <c r="I70" s="14">
        <v>52.36</v>
      </c>
    </row>
    <row r="71" spans="1:9" ht="12.75">
      <c r="A71" s="14" t="s">
        <v>67</v>
      </c>
      <c r="B71" s="18"/>
      <c r="C71" s="14">
        <v>0</v>
      </c>
      <c r="D71" s="18">
        <v>9891159.81</v>
      </c>
      <c r="E71" s="14">
        <v>38.7</v>
      </c>
      <c r="F71" s="18">
        <v>9891159.81</v>
      </c>
      <c r="G71" s="14">
        <v>38.7</v>
      </c>
      <c r="H71" s="18">
        <v>8965525.48</v>
      </c>
      <c r="I71" s="14">
        <v>35.07</v>
      </c>
    </row>
    <row r="72" spans="1:9" ht="13.5" thickBo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3.5" thickBot="1">
      <c r="A73" s="31" t="s">
        <v>37</v>
      </c>
      <c r="B73" s="32"/>
      <c r="C73" s="32"/>
      <c r="D73" s="32"/>
      <c r="E73" s="32"/>
      <c r="F73" s="32"/>
      <c r="G73" s="32"/>
      <c r="H73" s="32"/>
      <c r="I73" s="33"/>
    </row>
    <row r="74" spans="1:9" ht="12.75">
      <c r="A74" s="14" t="s">
        <v>7</v>
      </c>
      <c r="B74" s="18">
        <v>17711910.88</v>
      </c>
      <c r="C74" s="14">
        <v>68.94</v>
      </c>
      <c r="D74" s="18">
        <v>25558469.2</v>
      </c>
      <c r="E74" s="14">
        <v>100</v>
      </c>
      <c r="F74" s="18">
        <v>25558469.2</v>
      </c>
      <c r="G74" s="14">
        <v>100</v>
      </c>
      <c r="H74" s="18">
        <v>22350278.06</v>
      </c>
      <c r="I74" s="14">
        <v>87.44</v>
      </c>
    </row>
    <row r="75" spans="1:9" ht="12.75">
      <c r="A75" s="14" t="s">
        <v>66</v>
      </c>
      <c r="B75" s="18">
        <v>17711910.88</v>
      </c>
      <c r="C75" s="14">
        <v>68.94</v>
      </c>
      <c r="D75" s="18">
        <v>16667309.39</v>
      </c>
      <c r="E75" s="14">
        <v>61.3</v>
      </c>
      <c r="F75" s="18">
        <v>16667309.39</v>
      </c>
      <c r="G75" s="14">
        <v>61.3</v>
      </c>
      <c r="H75" s="18">
        <v>13384752.58</v>
      </c>
      <c r="I75" s="14">
        <v>52.36</v>
      </c>
    </row>
    <row r="76" spans="1:9" ht="12.75">
      <c r="A76" s="14" t="s">
        <v>67</v>
      </c>
      <c r="B76" s="18"/>
      <c r="C76" s="14">
        <v>0</v>
      </c>
      <c r="D76" s="18">
        <v>9891159.81</v>
      </c>
      <c r="E76" s="14">
        <v>38.7</v>
      </c>
      <c r="F76" s="18">
        <v>9891159.81</v>
      </c>
      <c r="G76" s="14">
        <v>38.7</v>
      </c>
      <c r="H76" s="18">
        <v>8965525.48</v>
      </c>
      <c r="I76" s="14">
        <v>35.07</v>
      </c>
    </row>
    <row r="77" spans="1:9" ht="13.5" thickBo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3.5" thickBot="1">
      <c r="A78" s="31" t="s">
        <v>68</v>
      </c>
      <c r="B78" s="32"/>
      <c r="C78" s="32"/>
      <c r="D78" s="32"/>
      <c r="E78" s="32"/>
      <c r="F78" s="32"/>
      <c r="G78" s="32"/>
      <c r="H78" s="32"/>
      <c r="I78" s="33"/>
    </row>
    <row r="79" spans="1:9" ht="12.75">
      <c r="A79" s="14" t="s">
        <v>7</v>
      </c>
      <c r="B79" s="18">
        <v>17711910.88</v>
      </c>
      <c r="C79" s="14">
        <v>68.94</v>
      </c>
      <c r="D79" s="18">
        <v>25558469.2</v>
      </c>
      <c r="E79" s="14">
        <v>100</v>
      </c>
      <c r="F79" s="18">
        <v>25558469.2</v>
      </c>
      <c r="G79" s="14">
        <v>100</v>
      </c>
      <c r="H79" s="18">
        <v>22350278.06</v>
      </c>
      <c r="I79" s="14">
        <v>87.44</v>
      </c>
    </row>
    <row r="80" spans="1:9" ht="12.75">
      <c r="A80" s="14" t="s">
        <v>66</v>
      </c>
      <c r="B80" s="18">
        <v>17711910.88</v>
      </c>
      <c r="C80" s="14">
        <v>68.94</v>
      </c>
      <c r="D80" s="18">
        <v>16667309.39</v>
      </c>
      <c r="E80" s="14">
        <v>61.3</v>
      </c>
      <c r="F80" s="18">
        <v>16667309.39</v>
      </c>
      <c r="G80" s="14">
        <v>61.3</v>
      </c>
      <c r="H80" s="18">
        <v>13384752.58</v>
      </c>
      <c r="I80" s="14">
        <v>52.36</v>
      </c>
    </row>
    <row r="81" spans="1:9" ht="12.75">
      <c r="A81" s="14" t="s">
        <v>67</v>
      </c>
      <c r="B81" s="18"/>
      <c r="C81" s="14">
        <v>0</v>
      </c>
      <c r="D81" s="18">
        <v>9891159.81</v>
      </c>
      <c r="E81" s="14">
        <v>38.7</v>
      </c>
      <c r="F81" s="18">
        <v>9891159.81</v>
      </c>
      <c r="G81" s="14">
        <v>38.7</v>
      </c>
      <c r="H81" s="18">
        <v>8965525.48</v>
      </c>
      <c r="I81" s="14">
        <v>35.07</v>
      </c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9" t="s">
        <v>39</v>
      </c>
      <c r="B86" s="19"/>
      <c r="C86" s="19"/>
      <c r="D86" s="19" t="s">
        <v>40</v>
      </c>
      <c r="E86" s="19"/>
      <c r="F86" s="19"/>
      <c r="G86" s="19"/>
      <c r="H86" s="19" t="s">
        <v>41</v>
      </c>
      <c r="I86" s="19"/>
    </row>
    <row r="87" spans="1:9" ht="12.75">
      <c r="A87" s="19" t="s">
        <v>44</v>
      </c>
      <c r="B87" s="19"/>
      <c r="C87" s="19"/>
      <c r="D87" s="19" t="s">
        <v>43</v>
      </c>
      <c r="E87" s="19"/>
      <c r="F87" s="19"/>
      <c r="G87" s="19"/>
      <c r="H87" s="19" t="s">
        <v>42</v>
      </c>
      <c r="I87" s="19"/>
    </row>
  </sheetData>
  <sheetProtection/>
  <mergeCells count="18">
    <mergeCell ref="A31:I31"/>
    <mergeCell ref="A1:I1"/>
    <mergeCell ref="A3:I3"/>
    <mergeCell ref="A4:I4"/>
    <mergeCell ref="A6:I6"/>
    <mergeCell ref="A7:C7"/>
    <mergeCell ref="E8:G8"/>
    <mergeCell ref="A17:I17"/>
    <mergeCell ref="A27:I27"/>
    <mergeCell ref="A78:I78"/>
    <mergeCell ref="E55:G55"/>
    <mergeCell ref="E60:E61"/>
    <mergeCell ref="A65:I65"/>
    <mergeCell ref="A73:I73"/>
    <mergeCell ref="A46:I46"/>
    <mergeCell ref="A48:I48"/>
    <mergeCell ref="A50:I50"/>
    <mergeCell ref="A59:C5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35.57421875" style="14" customWidth="1"/>
    <col min="2" max="2" width="17.421875" style="14" customWidth="1"/>
    <col min="3" max="3" width="15.140625" style="14" customWidth="1"/>
    <col min="4" max="4" width="19.8515625" style="14" customWidth="1"/>
    <col min="5" max="5" width="8.7109375" style="14" customWidth="1"/>
    <col min="6" max="6" width="16.00390625" style="14" bestFit="1" customWidth="1"/>
    <col min="7" max="7" width="8.57421875" style="14" customWidth="1"/>
    <col min="8" max="8" width="20.28125" style="14" bestFit="1" customWidth="1"/>
    <col min="9" max="9" width="8.28125" style="14" customWidth="1"/>
    <col min="10" max="16384" width="9.140625" style="14" customWidth="1"/>
  </cols>
  <sheetData>
    <row r="1" spans="1:9" ht="9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3" spans="1:9" ht="9">
      <c r="A3" s="36" t="s">
        <v>45</v>
      </c>
      <c r="B3" s="36"/>
      <c r="C3" s="36"/>
      <c r="D3" s="36"/>
      <c r="E3" s="36"/>
      <c r="F3" s="36"/>
      <c r="G3" s="36"/>
      <c r="H3" s="36"/>
      <c r="I3" s="36"/>
    </row>
    <row r="5" spans="1:9" ht="9.75" thickBot="1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5" ht="9">
      <c r="A6" s="15" t="s">
        <v>46</v>
      </c>
      <c r="B6" s="15" t="s">
        <v>10</v>
      </c>
      <c r="C6" s="15" t="s">
        <v>12</v>
      </c>
      <c r="E6" s="41"/>
    </row>
    <row r="7" spans="1:3" ht="9.75" thickBot="1">
      <c r="A7" s="16"/>
      <c r="B7" s="17" t="s">
        <v>11</v>
      </c>
      <c r="C7" s="17" t="s">
        <v>13</v>
      </c>
    </row>
    <row r="8" spans="1:3" ht="9">
      <c r="A8" s="14" t="s">
        <v>47</v>
      </c>
      <c r="B8" s="18">
        <v>25495135.72</v>
      </c>
      <c r="C8" s="18">
        <v>25495135.72</v>
      </c>
    </row>
    <row r="9" spans="1:3" ht="9">
      <c r="A9" s="14" t="s">
        <v>48</v>
      </c>
      <c r="B9" s="18">
        <v>194000</v>
      </c>
      <c r="C9" s="18">
        <v>63279.48</v>
      </c>
    </row>
    <row r="10" spans="1:3" ht="9">
      <c r="A10" s="14" t="s">
        <v>49</v>
      </c>
      <c r="B10" s="18">
        <f>B8+B9</f>
        <v>25689135.72</v>
      </c>
      <c r="C10" s="18">
        <f>C8+C9</f>
        <v>25558415.2</v>
      </c>
    </row>
    <row r="11" spans="1:3" ht="9">
      <c r="A11" s="14" t="s">
        <v>50</v>
      </c>
      <c r="B11" s="18"/>
      <c r="C11" s="18"/>
    </row>
    <row r="12" spans="1:3" ht="9">
      <c r="A12" s="19" t="s">
        <v>7</v>
      </c>
      <c r="B12" s="20">
        <f>B10</f>
        <v>25689135.72</v>
      </c>
      <c r="C12" s="20">
        <f>C10</f>
        <v>25558415.2</v>
      </c>
    </row>
    <row r="13" ht="9.75" thickBot="1"/>
    <row r="14" spans="1:3" ht="9.75" thickBot="1">
      <c r="A14" s="31" t="s">
        <v>51</v>
      </c>
      <c r="B14" s="32"/>
      <c r="C14" s="33"/>
    </row>
    <row r="15" spans="1:3" ht="9">
      <c r="A15" s="14" t="s">
        <v>21</v>
      </c>
      <c r="B15" s="21">
        <f>B12</f>
        <v>25689135.72</v>
      </c>
      <c r="C15" s="21">
        <f>C12</f>
        <v>25558415.2</v>
      </c>
    </row>
    <row r="16" spans="1:3" ht="9">
      <c r="A16" s="14" t="s">
        <v>52</v>
      </c>
      <c r="B16" s="21">
        <f>B15*60%</f>
        <v>15413481.431999998</v>
      </c>
      <c r="C16" s="21">
        <f>C15*60%</f>
        <v>15335049.12</v>
      </c>
    </row>
    <row r="17" spans="1:3" ht="9.75" thickBot="1">
      <c r="A17" s="22"/>
      <c r="B17" s="18"/>
      <c r="C17" s="18"/>
    </row>
    <row r="18" spans="1:3" ht="9">
      <c r="A18" s="23" t="s">
        <v>53</v>
      </c>
      <c r="B18" s="15" t="s">
        <v>54</v>
      </c>
      <c r="C18" s="15" t="s">
        <v>55</v>
      </c>
    </row>
    <row r="19" spans="1:3" ht="9.75" thickBot="1">
      <c r="A19" s="24"/>
      <c r="B19" s="17" t="s">
        <v>16</v>
      </c>
      <c r="C19" s="17" t="s">
        <v>13</v>
      </c>
    </row>
    <row r="20" spans="1:3" ht="9">
      <c r="A20" s="22"/>
      <c r="B20" s="18">
        <v>15124177.97</v>
      </c>
      <c r="C20" s="18">
        <v>13233440.39</v>
      </c>
    </row>
    <row r="21" spans="1:3" ht="9.75" thickBot="1">
      <c r="A21" s="22"/>
      <c r="B21" s="25"/>
      <c r="C21" s="25"/>
    </row>
    <row r="22" spans="1:3" ht="9.75" thickBot="1">
      <c r="A22" s="31" t="s">
        <v>56</v>
      </c>
      <c r="B22" s="32"/>
      <c r="C22" s="33"/>
    </row>
    <row r="23" spans="1:3" ht="9">
      <c r="A23" s="22"/>
      <c r="B23" s="15" t="s">
        <v>57</v>
      </c>
      <c r="C23" s="15"/>
    </row>
    <row r="24" spans="1:3" ht="9.75" thickBot="1">
      <c r="A24" s="22"/>
      <c r="B24" s="17" t="s">
        <v>58</v>
      </c>
      <c r="C24" s="17" t="s">
        <v>59</v>
      </c>
    </row>
    <row r="25" spans="1:3" ht="9">
      <c r="A25" s="22"/>
      <c r="B25" s="26">
        <v>25495135.72</v>
      </c>
      <c r="C25" s="26">
        <v>13233440.39</v>
      </c>
    </row>
    <row r="26" spans="1:3" ht="9.75" thickBot="1">
      <c r="A26" s="22"/>
      <c r="B26" s="26"/>
      <c r="C26" s="26"/>
    </row>
    <row r="27" spans="1:3" ht="9">
      <c r="A27" s="34" t="s">
        <v>60</v>
      </c>
      <c r="B27" s="27" t="s">
        <v>61</v>
      </c>
      <c r="C27" s="27" t="s">
        <v>62</v>
      </c>
    </row>
    <row r="28" spans="1:3" ht="9.75" thickBot="1">
      <c r="A28" s="35"/>
      <c r="B28" s="28" t="s">
        <v>63</v>
      </c>
      <c r="C28" s="28" t="s">
        <v>64</v>
      </c>
    </row>
    <row r="29" spans="1:3" ht="9">
      <c r="A29" s="22"/>
      <c r="B29" s="26">
        <v>12261695.33</v>
      </c>
      <c r="C29" s="26">
        <v>12325028.81</v>
      </c>
    </row>
    <row r="30" spans="1:3" ht="9">
      <c r="A30" s="22"/>
      <c r="B30" s="26"/>
      <c r="C30" s="26"/>
    </row>
    <row r="32" ht="9.75" thickBot="1"/>
    <row r="33" spans="1:9" ht="9.75" thickBot="1">
      <c r="A33" s="31" t="s">
        <v>65</v>
      </c>
      <c r="B33" s="32"/>
      <c r="C33" s="32"/>
      <c r="D33" s="32"/>
      <c r="E33" s="32"/>
      <c r="F33" s="32"/>
      <c r="G33" s="32"/>
      <c r="H33" s="32"/>
      <c r="I33" s="33"/>
    </row>
    <row r="34" spans="1:9" ht="9">
      <c r="A34" s="29"/>
      <c r="B34" s="15" t="s">
        <v>26</v>
      </c>
      <c r="C34" s="15"/>
      <c r="D34" s="15" t="s">
        <v>30</v>
      </c>
      <c r="E34" s="15"/>
      <c r="F34" s="15" t="s">
        <v>33</v>
      </c>
      <c r="G34" s="15"/>
      <c r="H34" s="15" t="s">
        <v>34</v>
      </c>
      <c r="I34" s="15"/>
    </row>
    <row r="35" spans="1:9" ht="9">
      <c r="A35" s="30"/>
      <c r="B35" s="30" t="s">
        <v>27</v>
      </c>
      <c r="C35" s="30"/>
      <c r="D35" s="30" t="s">
        <v>31</v>
      </c>
      <c r="E35" s="30"/>
      <c r="F35" s="30" t="s">
        <v>31</v>
      </c>
      <c r="G35" s="30"/>
      <c r="H35" s="30" t="s">
        <v>31</v>
      </c>
      <c r="I35" s="30"/>
    </row>
    <row r="36" spans="1:9" ht="9.75" thickBot="1">
      <c r="A36" s="16"/>
      <c r="B36" s="17" t="s">
        <v>28</v>
      </c>
      <c r="C36" s="17" t="s">
        <v>29</v>
      </c>
      <c r="D36" s="17" t="s">
        <v>32</v>
      </c>
      <c r="E36" s="17" t="s">
        <v>29</v>
      </c>
      <c r="F36" s="17" t="s">
        <v>28</v>
      </c>
      <c r="G36" s="17" t="s">
        <v>29</v>
      </c>
      <c r="H36" s="17" t="s">
        <v>32</v>
      </c>
      <c r="I36" s="17" t="s">
        <v>29</v>
      </c>
    </row>
    <row r="37" spans="1:9" ht="9">
      <c r="A37" s="14" t="s">
        <v>7</v>
      </c>
      <c r="B37" s="18">
        <v>17711910.88</v>
      </c>
      <c r="C37" s="14">
        <v>68.94</v>
      </c>
      <c r="D37" s="18">
        <v>25558469.2</v>
      </c>
      <c r="E37" s="14">
        <v>100</v>
      </c>
      <c r="F37" s="18">
        <v>25558469.2</v>
      </c>
      <c r="G37" s="14">
        <v>100</v>
      </c>
      <c r="H37" s="18">
        <v>22350278.06</v>
      </c>
      <c r="I37" s="14">
        <v>87.44</v>
      </c>
    </row>
    <row r="38" spans="1:9" ht="9">
      <c r="A38" s="14" t="s">
        <v>66</v>
      </c>
      <c r="B38" s="18">
        <v>17711910.88</v>
      </c>
      <c r="C38" s="14">
        <v>68.94</v>
      </c>
      <c r="D38" s="18">
        <v>16667309.39</v>
      </c>
      <c r="E38" s="14">
        <v>61.3</v>
      </c>
      <c r="F38" s="18">
        <v>16667309.39</v>
      </c>
      <c r="G38" s="14">
        <v>61.3</v>
      </c>
      <c r="H38" s="18">
        <v>13384752.58</v>
      </c>
      <c r="I38" s="14">
        <v>52.36</v>
      </c>
    </row>
    <row r="39" spans="1:9" ht="9">
      <c r="A39" s="14" t="s">
        <v>67</v>
      </c>
      <c r="B39" s="18"/>
      <c r="C39" s="14">
        <v>0</v>
      </c>
      <c r="D39" s="18">
        <v>9891159.81</v>
      </c>
      <c r="E39" s="14">
        <v>38.7</v>
      </c>
      <c r="F39" s="18">
        <v>9891159.81</v>
      </c>
      <c r="G39" s="14">
        <v>38.7</v>
      </c>
      <c r="H39" s="18">
        <v>8965525.48</v>
      </c>
      <c r="I39" s="14">
        <v>35.07</v>
      </c>
    </row>
    <row r="40" ht="9.75" thickBot="1"/>
    <row r="41" spans="1:9" ht="9.75" thickBot="1">
      <c r="A41" s="31" t="s">
        <v>37</v>
      </c>
      <c r="B41" s="32"/>
      <c r="C41" s="32"/>
      <c r="D41" s="32"/>
      <c r="E41" s="32"/>
      <c r="F41" s="32"/>
      <c r="G41" s="32"/>
      <c r="H41" s="32"/>
      <c r="I41" s="33"/>
    </row>
    <row r="42" spans="1:9" ht="9">
      <c r="A42" s="14" t="s">
        <v>7</v>
      </c>
      <c r="B42" s="18">
        <v>17711910.88</v>
      </c>
      <c r="C42" s="14">
        <v>68.94</v>
      </c>
      <c r="D42" s="18">
        <v>25558469.2</v>
      </c>
      <c r="E42" s="14">
        <v>100</v>
      </c>
      <c r="F42" s="18">
        <v>25558469.2</v>
      </c>
      <c r="G42" s="14">
        <v>100</v>
      </c>
      <c r="H42" s="18">
        <v>22350278.06</v>
      </c>
      <c r="I42" s="14">
        <v>87.44</v>
      </c>
    </row>
    <row r="43" spans="1:9" ht="9">
      <c r="A43" s="14" t="s">
        <v>66</v>
      </c>
      <c r="B43" s="18">
        <v>17711910.88</v>
      </c>
      <c r="C43" s="14">
        <v>68.94</v>
      </c>
      <c r="D43" s="18">
        <v>16667309.39</v>
      </c>
      <c r="E43" s="14">
        <v>61.3</v>
      </c>
      <c r="F43" s="18">
        <v>16667309.39</v>
      </c>
      <c r="G43" s="14">
        <v>61.3</v>
      </c>
      <c r="H43" s="18">
        <v>13384752.58</v>
      </c>
      <c r="I43" s="14">
        <v>52.36</v>
      </c>
    </row>
    <row r="44" spans="1:9" ht="9">
      <c r="A44" s="14" t="s">
        <v>67</v>
      </c>
      <c r="B44" s="18"/>
      <c r="C44" s="14">
        <v>0</v>
      </c>
      <c r="D44" s="18">
        <v>9891159.81</v>
      </c>
      <c r="E44" s="14">
        <v>38.7</v>
      </c>
      <c r="F44" s="18">
        <v>9891159.81</v>
      </c>
      <c r="G44" s="14">
        <v>38.7</v>
      </c>
      <c r="H44" s="18">
        <v>8965525.48</v>
      </c>
      <c r="I44" s="14">
        <v>35.07</v>
      </c>
    </row>
    <row r="45" ht="9.75" thickBot="1"/>
    <row r="46" spans="1:9" ht="9.75" thickBot="1">
      <c r="A46" s="31" t="s">
        <v>68</v>
      </c>
      <c r="B46" s="32"/>
      <c r="C46" s="32"/>
      <c r="D46" s="32"/>
      <c r="E46" s="32"/>
      <c r="F46" s="32"/>
      <c r="G46" s="32"/>
      <c r="H46" s="32"/>
      <c r="I46" s="33"/>
    </row>
    <row r="47" spans="1:9" ht="9">
      <c r="A47" s="14" t="s">
        <v>7</v>
      </c>
      <c r="B47" s="18">
        <v>17711910.88</v>
      </c>
      <c r="C47" s="14">
        <v>68.94</v>
      </c>
      <c r="D47" s="18">
        <v>25558469.2</v>
      </c>
      <c r="E47" s="14">
        <v>100</v>
      </c>
      <c r="F47" s="18">
        <v>25558469.2</v>
      </c>
      <c r="G47" s="14">
        <v>100</v>
      </c>
      <c r="H47" s="18">
        <v>22350278.06</v>
      </c>
      <c r="I47" s="14">
        <v>87.44</v>
      </c>
    </row>
    <row r="48" spans="1:9" ht="9">
      <c r="A48" s="14" t="s">
        <v>66</v>
      </c>
      <c r="B48" s="18">
        <v>17711910.88</v>
      </c>
      <c r="C48" s="14">
        <v>68.94</v>
      </c>
      <c r="D48" s="18">
        <v>16667309.39</v>
      </c>
      <c r="E48" s="14">
        <v>61.3</v>
      </c>
      <c r="F48" s="18">
        <v>16667309.39</v>
      </c>
      <c r="G48" s="14">
        <v>61.3</v>
      </c>
      <c r="H48" s="18">
        <v>13384752.58</v>
      </c>
      <c r="I48" s="14">
        <v>52.36</v>
      </c>
    </row>
    <row r="49" spans="1:9" ht="9">
      <c r="A49" s="14" t="s">
        <v>67</v>
      </c>
      <c r="B49" s="18"/>
      <c r="C49" s="14">
        <v>0</v>
      </c>
      <c r="D49" s="18">
        <v>9891159.81</v>
      </c>
      <c r="E49" s="14">
        <v>38.7</v>
      </c>
      <c r="F49" s="18">
        <v>9891159.81</v>
      </c>
      <c r="G49" s="14">
        <v>38.7</v>
      </c>
      <c r="H49" s="18">
        <v>8965525.48</v>
      </c>
      <c r="I49" s="14">
        <v>35.07</v>
      </c>
    </row>
    <row r="58" spans="1:9" ht="9">
      <c r="A58" s="19" t="s">
        <v>39</v>
      </c>
      <c r="B58" s="19"/>
      <c r="C58" s="19"/>
      <c r="D58" s="19" t="s">
        <v>40</v>
      </c>
      <c r="E58" s="19"/>
      <c r="F58" s="19"/>
      <c r="G58" s="19"/>
      <c r="H58" s="19" t="s">
        <v>41</v>
      </c>
      <c r="I58" s="19"/>
    </row>
    <row r="59" spans="1:9" ht="9">
      <c r="A59" s="19" t="s">
        <v>44</v>
      </c>
      <c r="B59" s="19"/>
      <c r="C59" s="19"/>
      <c r="D59" s="19" t="s">
        <v>43</v>
      </c>
      <c r="E59" s="19"/>
      <c r="F59" s="19"/>
      <c r="G59" s="19"/>
      <c r="H59" s="19" t="s">
        <v>42</v>
      </c>
      <c r="I59" s="19"/>
    </row>
  </sheetData>
  <sheetProtection/>
  <mergeCells count="9">
    <mergeCell ref="A33:I33"/>
    <mergeCell ref="A41:I41"/>
    <mergeCell ref="A46:I46"/>
    <mergeCell ref="A1:I1"/>
    <mergeCell ref="A3:I3"/>
    <mergeCell ref="A5:I5"/>
    <mergeCell ref="A14:C14"/>
    <mergeCell ref="A22:C22"/>
    <mergeCell ref="A27:A2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 </cp:lastModifiedBy>
  <cp:lastPrinted>2010-05-20T12:16:23Z</cp:lastPrinted>
  <dcterms:created xsi:type="dcterms:W3CDTF">2010-01-30T12:41:13Z</dcterms:created>
  <dcterms:modified xsi:type="dcterms:W3CDTF">2010-06-22T13:43:36Z</dcterms:modified>
  <cp:category/>
  <cp:version/>
  <cp:contentType/>
  <cp:contentStatus/>
</cp:coreProperties>
</file>